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8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<sst xmlns="http://schemas.openxmlformats.org/spreadsheetml/2006/main" count="100" uniqueCount="69">
  <si>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Num</t>
  </si>
  <si>
    <t xml:space="preserve">       F</t>
  </si>
  <si>
    <t xml:space="preserve">    Na2O</t>
  </si>
  <si>
    <t xml:space="preserve">      Cl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</si>
  <si>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</si>
  <si>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</si>
  <si>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</si>
  <si>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</si>
  <si>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</si>
  <si>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</si>
  <si>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  MnO</t>
  </si>
  <si>
    <t xml:space="preserve">   Cr2O3</t>
  </si>
  <si>
    <t xml:space="preserve">     FeO</t>
  </si>
  <si>
    <t>Total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</si>
  <si>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</si>
  <si>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</si>
  <si>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</si>
  <si>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</si>
  <si>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</si>
  <si>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</si>
  <si>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</si>
  <si>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</si>
  <si>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</si>
  <si>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</si>
  <si>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afwillite R070296                                     </t>
  </si>
  <si>
    <t>average</t>
  </si>
  <si>
    <t>stdev</t>
  </si>
  <si>
    <t>not present in the wds scan; not in totals</t>
  </si>
  <si>
    <t>Ca</t>
  </si>
  <si>
    <t>Al</t>
  </si>
  <si>
    <t>H</t>
  </si>
  <si>
    <t>Si</t>
  </si>
  <si>
    <t>trace</t>
  </si>
  <si>
    <t>cation numbers normalized to 10 O</t>
  </si>
  <si>
    <t>ideal</t>
  </si>
  <si>
    <t>measured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</si>
  <si>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</si>
  <si>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in OH</t>
  </si>
  <si>
    <t>in H2O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</si>
  <si>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</si>
  <si>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Al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</si>
  <si>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</si>
  <si>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</si>
  <si>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</si>
  <si>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</si>
  <si>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</si>
  <si>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</si>
  <si>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</si>
  <si>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</si>
  <si>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</si>
  <si>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Na</t>
  </si>
  <si>
    <t>Ka</t>
  </si>
  <si>
    <t>albite-Cr</t>
  </si>
  <si>
    <t>diopside</t>
  </si>
  <si>
    <t>F</t>
  </si>
  <si>
    <t>MgF2</t>
  </si>
  <si>
    <t>Mg</t>
  </si>
  <si>
    <t>anor-hk</t>
  </si>
  <si>
    <t>PET</t>
  </si>
  <si>
    <t>K</t>
  </si>
  <si>
    <t>kspar-OR1</t>
  </si>
  <si>
    <t>Ti</t>
  </si>
  <si>
    <t>rutile1</t>
  </si>
  <si>
    <t>LIF</t>
  </si>
  <si>
    <t>Mn</t>
  </si>
  <si>
    <t>rhod-791</t>
  </si>
  <si>
    <t>Fe</t>
  </si>
  <si>
    <t>fayalite</t>
  </si>
  <si>
    <t>H2O*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</si>
</sst>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C4" sqref="C4"/>
    </sheetView>
  </sheetViews>
  <sheetFormatPr defaultColWidth="9.00390625" defaultRowHeight="13.5"/>
  <cols>
    <col min="1" max="1" width="7.75390625" style="1" customWidth="1"/>
    <col min="2" max="16384" width="5.25390625" style="1" customWidth="1"/>
  </cols>
  <sheetData>
    <row r="1" spans="1:17" ht="18.75">
      <c r="A1" s="12" t="s">
        <v>24</v>
      </c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4" ht="12.75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M3" s="1" t="s">
        <v>25</v>
      </c>
      <c r="N3" s="1" t="s">
        <v>26</v>
      </c>
    </row>
    <row r="4" spans="1:14" ht="12.75">
      <c r="A4" s="1" t="s">
        <v>7</v>
      </c>
      <c r="B4" s="3">
        <v>35.01</v>
      </c>
      <c r="C4" s="3">
        <v>35.12</v>
      </c>
      <c r="D4" s="3">
        <v>35.25</v>
      </c>
      <c r="E4" s="3">
        <v>35.25</v>
      </c>
      <c r="F4" s="3">
        <v>36.1</v>
      </c>
      <c r="G4" s="3">
        <v>36.15</v>
      </c>
      <c r="H4" s="3">
        <v>35.46</v>
      </c>
      <c r="I4" s="3">
        <v>35.5</v>
      </c>
      <c r="J4" s="3">
        <v>35.18</v>
      </c>
      <c r="K4" s="3">
        <v>35.31</v>
      </c>
      <c r="M4" s="3">
        <f>AVERAGE(B4:K4)</f>
        <v>35.43300000000001</v>
      </c>
      <c r="N4" s="3">
        <f>STDEV(B4:K4)</f>
        <v>0.39259959812017975</v>
      </c>
    </row>
    <row r="5" spans="1:14" ht="12.75">
      <c r="A5" s="1" t="s">
        <v>8</v>
      </c>
      <c r="B5" s="3">
        <v>49.39</v>
      </c>
      <c r="C5" s="3">
        <v>49.05</v>
      </c>
      <c r="D5" s="3">
        <v>48.71</v>
      </c>
      <c r="E5" s="3">
        <v>48.91</v>
      </c>
      <c r="F5" s="3">
        <v>48.72</v>
      </c>
      <c r="G5" s="3">
        <v>49.03</v>
      </c>
      <c r="H5" s="3">
        <v>49.56</v>
      </c>
      <c r="I5" s="3">
        <v>49.09</v>
      </c>
      <c r="J5" s="3">
        <v>48.57</v>
      </c>
      <c r="K5" s="3">
        <v>48.77</v>
      </c>
      <c r="M5" s="3">
        <f>AVERAGE(B5:K5)</f>
        <v>48.980000000000004</v>
      </c>
      <c r="N5" s="3">
        <f>STDEV(B5:K5)</f>
        <v>0.31297852251427716</v>
      </c>
    </row>
    <row r="6" spans="1:14" ht="12.75">
      <c r="A6" s="1" t="s">
        <v>6</v>
      </c>
      <c r="B6" s="3">
        <v>0.14</v>
      </c>
      <c r="C6" s="3">
        <v>0.05</v>
      </c>
      <c r="D6" s="3">
        <v>0.09</v>
      </c>
      <c r="E6" s="3">
        <v>0.18</v>
      </c>
      <c r="F6" s="3">
        <v>0.06</v>
      </c>
      <c r="G6" s="3">
        <v>0.03</v>
      </c>
      <c r="H6" s="3">
        <v>0.39</v>
      </c>
      <c r="I6" s="3">
        <v>0.16</v>
      </c>
      <c r="J6" s="3">
        <v>0.28</v>
      </c>
      <c r="K6" s="3">
        <v>0.09</v>
      </c>
      <c r="M6" s="3">
        <f>AVERAGE(B6:K6)</f>
        <v>0.14700000000000002</v>
      </c>
      <c r="N6" s="3">
        <f>STDEV(B6:K6)</f>
        <v>0.11314199534704657</v>
      </c>
    </row>
    <row r="7" spans="1:15" s="4" customFormat="1" ht="12.75">
      <c r="A7" s="4" t="s">
        <v>12</v>
      </c>
      <c r="B7" s="5">
        <v>0</v>
      </c>
      <c r="C7" s="5">
        <v>0.03</v>
      </c>
      <c r="D7" s="5">
        <v>0</v>
      </c>
      <c r="E7" s="5">
        <v>0.05</v>
      </c>
      <c r="F7" s="5">
        <v>0.05</v>
      </c>
      <c r="G7" s="5">
        <v>0.04</v>
      </c>
      <c r="H7" s="5">
        <v>0.05</v>
      </c>
      <c r="I7" s="5">
        <v>0</v>
      </c>
      <c r="J7" s="5">
        <v>0</v>
      </c>
      <c r="K7" s="5">
        <v>0.02</v>
      </c>
      <c r="M7" s="5">
        <f>AVERAGE(B7:K7)</f>
        <v>0.024</v>
      </c>
      <c r="N7" s="5">
        <f>STDEV(B7:K7)</f>
        <v>0.02270584848790187</v>
      </c>
      <c r="O7" s="4" t="s">
        <v>27</v>
      </c>
    </row>
    <row r="8" spans="1:15" s="4" customFormat="1" ht="12.75">
      <c r="A8" s="4" t="s">
        <v>2</v>
      </c>
      <c r="B8" s="5">
        <v>0</v>
      </c>
      <c r="C8" s="5">
        <v>0.03</v>
      </c>
      <c r="D8" s="5">
        <v>0</v>
      </c>
      <c r="E8" s="5">
        <v>0.03</v>
      </c>
      <c r="F8" s="5">
        <v>0.01</v>
      </c>
      <c r="G8" s="5">
        <v>0.01</v>
      </c>
      <c r="H8" s="5">
        <v>0.04</v>
      </c>
      <c r="I8" s="5">
        <v>0.02</v>
      </c>
      <c r="J8" s="5">
        <v>0.01</v>
      </c>
      <c r="K8" s="5">
        <v>0.08</v>
      </c>
      <c r="M8" s="5">
        <f>AVERAGE(B8:K8)</f>
        <v>0.023</v>
      </c>
      <c r="N8" s="5">
        <f>STDEV(B8:K8)</f>
        <v>0.024060109910158122</v>
      </c>
      <c r="O8" s="4" t="s">
        <v>27</v>
      </c>
    </row>
    <row r="9" spans="1:15" s="4" customFormat="1" ht="12.75">
      <c r="A9" s="4" t="s">
        <v>10</v>
      </c>
      <c r="B9" s="5">
        <v>0</v>
      </c>
      <c r="C9" s="5">
        <v>0.02</v>
      </c>
      <c r="D9" s="5">
        <v>0</v>
      </c>
      <c r="E9" s="5">
        <v>0</v>
      </c>
      <c r="F9" s="5">
        <v>0.03</v>
      </c>
      <c r="G9" s="5">
        <v>0.04</v>
      </c>
      <c r="H9" s="5">
        <v>0.05</v>
      </c>
      <c r="I9" s="5">
        <v>0</v>
      </c>
      <c r="J9" s="5">
        <v>0</v>
      </c>
      <c r="K9" s="5">
        <v>0</v>
      </c>
      <c r="M9" s="5">
        <f>AVERAGE(B9:K9)</f>
        <v>0.014000000000000002</v>
      </c>
      <c r="N9" s="5">
        <f>STDEV(B9:K9)</f>
        <v>0.019550504398153572</v>
      </c>
      <c r="O9" s="4" t="s">
        <v>27</v>
      </c>
    </row>
    <row r="10" spans="1:15" s="4" customFormat="1" ht="12.75">
      <c r="A10" s="4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0.03</v>
      </c>
      <c r="H10" s="5">
        <v>0.01</v>
      </c>
      <c r="I10" s="5">
        <v>0.05</v>
      </c>
      <c r="J10" s="5">
        <v>0.02</v>
      </c>
      <c r="K10" s="5">
        <v>0.02</v>
      </c>
      <c r="M10" s="5">
        <f>AVERAGE(B10:K10)</f>
        <v>0.013000000000000001</v>
      </c>
      <c r="N10" s="5">
        <f>STDEV(B10:K10)</f>
        <v>0.017029386365926404</v>
      </c>
      <c r="O10" s="4" t="s">
        <v>27</v>
      </c>
    </row>
    <row r="11" spans="1:15" s="4" customFormat="1" ht="12.75">
      <c r="A11" s="4" t="s">
        <v>9</v>
      </c>
      <c r="B11" s="5">
        <v>0.02</v>
      </c>
      <c r="C11" s="5">
        <v>0.03</v>
      </c>
      <c r="D11" s="5">
        <v>0</v>
      </c>
      <c r="E11" s="5">
        <v>0</v>
      </c>
      <c r="F11" s="5">
        <v>0</v>
      </c>
      <c r="G11" s="5">
        <v>0.01</v>
      </c>
      <c r="H11" s="5">
        <v>0</v>
      </c>
      <c r="I11" s="5">
        <v>0</v>
      </c>
      <c r="J11" s="5">
        <v>0</v>
      </c>
      <c r="K11" s="5">
        <v>0</v>
      </c>
      <c r="M11" s="5">
        <f>AVERAGE(B11:K11)</f>
        <v>0.006</v>
      </c>
      <c r="N11" s="5">
        <f>STDEV(B11:K11)</f>
        <v>0.010749676997731399</v>
      </c>
      <c r="O11" s="4" t="s">
        <v>27</v>
      </c>
    </row>
    <row r="12" spans="1:15" s="4" customFormat="1" ht="12.75">
      <c r="A12" s="4" t="s">
        <v>3</v>
      </c>
      <c r="B12" s="5">
        <v>0</v>
      </c>
      <c r="C12" s="5">
        <v>0.01</v>
      </c>
      <c r="D12" s="5">
        <v>0.01</v>
      </c>
      <c r="E12" s="5">
        <v>0.01</v>
      </c>
      <c r="F12" s="5">
        <v>0</v>
      </c>
      <c r="G12" s="5">
        <v>0</v>
      </c>
      <c r="H12" s="5">
        <v>0</v>
      </c>
      <c r="I12" s="5">
        <v>0</v>
      </c>
      <c r="J12" s="5">
        <v>0.01</v>
      </c>
      <c r="K12" s="5">
        <v>0.01</v>
      </c>
      <c r="M12" s="5">
        <f>AVERAGE(B12:K12)</f>
        <v>0.005</v>
      </c>
      <c r="N12" s="5">
        <f>STDEV(B12:K12)</f>
        <v>0.005270462766947298</v>
      </c>
      <c r="O12" s="4" t="s">
        <v>27</v>
      </c>
    </row>
    <row r="13" spans="1:15" s="4" customFormat="1" ht="12.75">
      <c r="A13" s="4" t="s">
        <v>4</v>
      </c>
      <c r="B13" s="5">
        <v>0</v>
      </c>
      <c r="C13" s="5">
        <v>0</v>
      </c>
      <c r="D13" s="5">
        <v>0</v>
      </c>
      <c r="E13" s="5">
        <v>0</v>
      </c>
      <c r="F13" s="5">
        <v>0.01</v>
      </c>
      <c r="G13" s="5">
        <v>0.02</v>
      </c>
      <c r="H13" s="5">
        <v>0</v>
      </c>
      <c r="I13" s="5">
        <v>0.02</v>
      </c>
      <c r="J13" s="5">
        <v>0</v>
      </c>
      <c r="K13" s="5">
        <v>0</v>
      </c>
      <c r="M13" s="5">
        <f>AVERAGE(B13:K13)</f>
        <v>0.005</v>
      </c>
      <c r="N13" s="5">
        <f>STDEV(B13:K13)</f>
        <v>0.008498365855987974</v>
      </c>
      <c r="O13" s="4" t="s">
        <v>27</v>
      </c>
    </row>
    <row r="14" spans="1:15" s="4" customFormat="1" ht="12.75">
      <c r="A14" s="4" t="s">
        <v>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M14" s="5">
        <f>AVERAGE(B14:K14)</f>
        <v>0</v>
      </c>
      <c r="N14" s="5">
        <f>STDEV(B14:K14)</f>
        <v>0</v>
      </c>
      <c r="O14" s="4" t="s">
        <v>27</v>
      </c>
    </row>
    <row r="15" spans="1:15" s="4" customFormat="1" ht="12.75">
      <c r="A15" s="4" t="s">
        <v>1</v>
      </c>
      <c r="B15" s="5">
        <v>0.08</v>
      </c>
      <c r="C15" s="5">
        <v>0.16</v>
      </c>
      <c r="D15" s="5">
        <v>0</v>
      </c>
      <c r="E15" s="5">
        <v>0.08</v>
      </c>
      <c r="F15" s="5">
        <v>0.12</v>
      </c>
      <c r="G15" s="5">
        <v>0.12</v>
      </c>
      <c r="H15" s="5">
        <v>0.31</v>
      </c>
      <c r="I15" s="5">
        <v>0.27</v>
      </c>
      <c r="J15" s="5">
        <v>0</v>
      </c>
      <c r="K15" s="5">
        <v>0.23</v>
      </c>
      <c r="M15" s="5">
        <f>AVERAGE(B15:K15)</f>
        <v>0.137</v>
      </c>
      <c r="N15" s="5">
        <f>STDEV(B15:K15)</f>
        <v>0.10614978934401037</v>
      </c>
      <c r="O15" s="4" t="s">
        <v>27</v>
      </c>
    </row>
    <row r="16" spans="1:14" ht="12.75">
      <c r="A16" s="1" t="s">
        <v>13</v>
      </c>
      <c r="B16" s="3">
        <f>SUM(B4:B6)</f>
        <v>84.54</v>
      </c>
      <c r="C16" s="3">
        <f aca="true" t="shared" si="0" ref="C16:K16">SUM(C4:C6)</f>
        <v>84.21999999999998</v>
      </c>
      <c r="D16" s="3">
        <f t="shared" si="0"/>
        <v>84.05000000000001</v>
      </c>
      <c r="E16" s="3">
        <f t="shared" si="0"/>
        <v>84.34</v>
      </c>
      <c r="F16" s="3">
        <f t="shared" si="0"/>
        <v>84.88</v>
      </c>
      <c r="G16" s="3">
        <f t="shared" si="0"/>
        <v>85.21000000000001</v>
      </c>
      <c r="H16" s="3">
        <f t="shared" si="0"/>
        <v>85.41000000000001</v>
      </c>
      <c r="I16" s="3">
        <f t="shared" si="0"/>
        <v>84.75</v>
      </c>
      <c r="J16" s="3">
        <f t="shared" si="0"/>
        <v>84.03</v>
      </c>
      <c r="K16" s="3">
        <f t="shared" si="0"/>
        <v>84.17000000000002</v>
      </c>
      <c r="M16" s="3">
        <f>AVERAGE(B16:K16)</f>
        <v>84.55999999999999</v>
      </c>
      <c r="N16" s="3">
        <f>STDEV(B16:K16)</f>
        <v>0.48773854562754004</v>
      </c>
    </row>
    <row r="17" spans="1:14" ht="12.75">
      <c r="A17" s="1" t="s">
        <v>68</v>
      </c>
      <c r="B17" s="3">
        <f>100-B16</f>
        <v>15.459999999999994</v>
      </c>
      <c r="C17" s="3">
        <f aca="true" t="shared" si="1" ref="C17:K17">100-C16</f>
        <v>15.780000000000015</v>
      </c>
      <c r="D17" s="3">
        <f t="shared" si="1"/>
        <v>15.949999999999989</v>
      </c>
      <c r="E17" s="3">
        <f t="shared" si="1"/>
        <v>15.659999999999997</v>
      </c>
      <c r="F17" s="3">
        <f t="shared" si="1"/>
        <v>15.120000000000005</v>
      </c>
      <c r="G17" s="3">
        <f t="shared" si="1"/>
        <v>14.789999999999992</v>
      </c>
      <c r="H17" s="3">
        <f t="shared" si="1"/>
        <v>14.58999999999999</v>
      </c>
      <c r="I17" s="3">
        <f t="shared" si="1"/>
        <v>15.25</v>
      </c>
      <c r="J17" s="3">
        <f t="shared" si="1"/>
        <v>15.969999999999999</v>
      </c>
      <c r="K17" s="3">
        <f t="shared" si="1"/>
        <v>15.829999999999984</v>
      </c>
      <c r="M17" s="3">
        <f>AVERAGE(B17:K17)</f>
        <v>15.439999999999998</v>
      </c>
      <c r="N17" s="3">
        <f>STDEV(B17:K17)</f>
        <v>0.48773854562541635</v>
      </c>
    </row>
    <row r="18" spans="13:14" ht="12.75">
      <c r="M18" s="3"/>
      <c r="N18" s="3"/>
    </row>
    <row r="19" spans="1:14" ht="12.75">
      <c r="A19" s="1" t="s">
        <v>33</v>
      </c>
      <c r="M19" s="1" t="s">
        <v>25</v>
      </c>
      <c r="N19" s="1" t="s">
        <v>26</v>
      </c>
    </row>
    <row r="20" spans="1:16" ht="12.75">
      <c r="A20" s="1" t="s">
        <v>31</v>
      </c>
      <c r="B20" s="2">
        <v>2.0034503041289757</v>
      </c>
      <c r="C20" s="2">
        <v>2.0009983289425852</v>
      </c>
      <c r="D20" s="2">
        <v>2.0023199394941216</v>
      </c>
      <c r="E20" s="2">
        <v>2.0090966641323167</v>
      </c>
      <c r="F20" s="2">
        <v>2.0636204806858065</v>
      </c>
      <c r="G20" s="2">
        <v>2.0750368851354404</v>
      </c>
      <c r="H20" s="2">
        <v>2.0453243887496653</v>
      </c>
      <c r="I20" s="2">
        <v>2.03156578842882</v>
      </c>
      <c r="J20" s="2">
        <v>1.9970664443583874</v>
      </c>
      <c r="K20" s="2">
        <v>2.008191360431375</v>
      </c>
      <c r="L20" s="2"/>
      <c r="M20" s="3">
        <f aca="true" t="shared" si="2" ref="M18:M23">AVERAGE(B20:K20)</f>
        <v>2.02366705844875</v>
      </c>
      <c r="N20" s="3">
        <f aca="true" t="shared" si="3" ref="N18:N23">STDEV(B20:K20)</f>
        <v>0.02848828055976757</v>
      </c>
      <c r="O20" s="6">
        <v>2</v>
      </c>
      <c r="P20" s="2"/>
    </row>
    <row r="21" spans="1:16" ht="12.75">
      <c r="A21" s="1" t="s">
        <v>28</v>
      </c>
      <c r="B21" s="2">
        <v>3.0282981124644572</v>
      </c>
      <c r="C21" s="2">
        <v>2.9943624413192818</v>
      </c>
      <c r="D21" s="2">
        <v>2.964596671780433</v>
      </c>
      <c r="E21" s="2">
        <v>2.9868437932489997</v>
      </c>
      <c r="F21" s="2">
        <v>2.9840290273525945</v>
      </c>
      <c r="G21" s="2">
        <v>3.0154528966418774</v>
      </c>
      <c r="H21" s="2">
        <v>3.062865314599169</v>
      </c>
      <c r="I21" s="2">
        <v>3.010015320138331</v>
      </c>
      <c r="J21" s="2">
        <v>2.9541865679107686</v>
      </c>
      <c r="K21" s="2">
        <v>2.971893681739139</v>
      </c>
      <c r="L21" s="2"/>
      <c r="M21" s="3">
        <f t="shared" si="2"/>
        <v>2.997254382719505</v>
      </c>
      <c r="N21" s="3">
        <f t="shared" si="3"/>
        <v>0.03269168532513364</v>
      </c>
      <c r="O21" s="6">
        <v>3</v>
      </c>
      <c r="P21" s="2"/>
    </row>
    <row r="22" spans="1:16" ht="12.75">
      <c r="A22" s="1" t="s">
        <v>29</v>
      </c>
      <c r="B22" s="2">
        <v>0.009442135538182373</v>
      </c>
      <c r="C22" s="2">
        <v>0.0033575149431664987</v>
      </c>
      <c r="D22" s="2">
        <v>0.006025215594586799</v>
      </c>
      <c r="E22" s="2">
        <v>0.012091215108031829</v>
      </c>
      <c r="F22" s="2">
        <v>0.004042309935925577</v>
      </c>
      <c r="G22" s="2">
        <v>0.0020295254667127066</v>
      </c>
      <c r="H22" s="2">
        <v>0.026512080144585094</v>
      </c>
      <c r="I22" s="2">
        <v>0.010791411451327466</v>
      </c>
      <c r="J22" s="2">
        <v>0.018733134096631767</v>
      </c>
      <c r="K22" s="2">
        <v>0.006032615107941775</v>
      </c>
      <c r="L22" s="2"/>
      <c r="M22" s="3">
        <f t="shared" si="2"/>
        <v>0.009905715738709188</v>
      </c>
      <c r="N22" s="3">
        <f t="shared" si="3"/>
        <v>0.007665379957022141</v>
      </c>
      <c r="O22" s="6" t="s">
        <v>32</v>
      </c>
      <c r="P22" s="2"/>
    </row>
    <row r="23" spans="1:18" ht="12.75">
      <c r="A23" s="1" t="s">
        <v>30</v>
      </c>
      <c r="B23" s="2">
        <v>5.901276151940635</v>
      </c>
      <c r="C23" s="2">
        <v>5.9972092567615976</v>
      </c>
      <c r="D23" s="2">
        <v>6.043451251678889</v>
      </c>
      <c r="E23" s="2">
        <v>5.953652111648638</v>
      </c>
      <c r="F23" s="2">
        <v>5.765333092743807</v>
      </c>
      <c r="G23" s="2">
        <v>5.6628580897743435</v>
      </c>
      <c r="H23" s="2">
        <v>5.613435575369246</v>
      </c>
      <c r="I23" s="2">
        <v>5.821331971654077</v>
      </c>
      <c r="J23" s="2">
        <v>6.047161684455018</v>
      </c>
      <c r="K23" s="2">
        <v>6.005349349472397</v>
      </c>
      <c r="L23" s="2"/>
      <c r="M23" s="3">
        <f t="shared" si="2"/>
        <v>5.881105853549864</v>
      </c>
      <c r="N23" s="3">
        <f t="shared" si="3"/>
        <v>0.15803393714463085</v>
      </c>
      <c r="O23" s="6">
        <v>6</v>
      </c>
      <c r="P23" s="2"/>
      <c r="Q23" s="1" t="s">
        <v>37</v>
      </c>
      <c r="R23" s="1">
        <v>2</v>
      </c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" t="s">
        <v>38</v>
      </c>
      <c r="R24" s="1">
        <v>4</v>
      </c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20.25">
      <c r="B26" s="2" t="s">
        <v>34</v>
      </c>
      <c r="C26" s="2"/>
      <c r="D26" s="7" t="s">
        <v>36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20.25">
      <c r="B27" s="2" t="s">
        <v>35</v>
      </c>
      <c r="C27" s="2"/>
      <c r="D27" s="7" t="s">
        <v>39</v>
      </c>
      <c r="E27" s="2"/>
      <c r="F27" s="2"/>
      <c r="G27" s="2"/>
      <c r="H27" s="2"/>
      <c r="I27" s="2"/>
      <c r="J27" s="2" t="s">
        <v>40</v>
      </c>
      <c r="K27" s="2"/>
      <c r="L27" s="2"/>
      <c r="M27" s="2"/>
      <c r="N27" s="2"/>
      <c r="O27" s="2"/>
      <c r="P27" s="2"/>
    </row>
    <row r="28" spans="13:14" ht="12.75">
      <c r="M28" s="3"/>
      <c r="N28" s="3"/>
    </row>
    <row r="31" spans="1:26" ht="12.75">
      <c r="A31" s="1" t="s">
        <v>41</v>
      </c>
      <c r="B31" s="1" t="s">
        <v>42</v>
      </c>
      <c r="C31" s="1" t="s">
        <v>43</v>
      </c>
      <c r="D31" s="1" t="s">
        <v>44</v>
      </c>
      <c r="E31" s="1" t="s">
        <v>45</v>
      </c>
      <c r="F31" s="1" t="s">
        <v>46</v>
      </c>
      <c r="G31" s="1" t="s">
        <v>47</v>
      </c>
      <c r="H31" s="1" t="s">
        <v>48</v>
      </c>
      <c r="Q31" s="8"/>
      <c r="R31" s="3"/>
      <c r="S31" s="3"/>
      <c r="T31" s="9"/>
      <c r="U31" s="8"/>
      <c r="V31" s="8"/>
      <c r="W31" s="8"/>
      <c r="X31" s="8"/>
      <c r="Y31" s="8"/>
      <c r="Z31" s="8"/>
    </row>
    <row r="32" spans="1:26" ht="12.75">
      <c r="A32" s="1" t="s">
        <v>49</v>
      </c>
      <c r="B32" s="1" t="s">
        <v>50</v>
      </c>
      <c r="C32" s="1" t="s">
        <v>51</v>
      </c>
      <c r="D32" s="1">
        <v>20</v>
      </c>
      <c r="E32" s="1">
        <v>10</v>
      </c>
      <c r="F32" s="1">
        <v>600</v>
      </c>
      <c r="G32" s="1">
        <v>-600</v>
      </c>
      <c r="H32" s="1" t="s">
        <v>52</v>
      </c>
      <c r="Q32" s="8"/>
      <c r="R32" s="3"/>
      <c r="S32" s="3"/>
      <c r="T32" s="9"/>
      <c r="U32" s="8"/>
      <c r="V32" s="8"/>
      <c r="W32" s="8"/>
      <c r="X32" s="8"/>
      <c r="Y32" s="8"/>
      <c r="Z32" s="8"/>
    </row>
    <row r="33" spans="1:26" ht="12.75">
      <c r="A33" s="1" t="s">
        <v>49</v>
      </c>
      <c r="B33" s="1" t="s">
        <v>31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  <c r="Q33" s="10"/>
      <c r="R33" s="3"/>
      <c r="S33" s="3"/>
      <c r="T33" s="9"/>
      <c r="U33" s="8"/>
      <c r="V33" s="8"/>
      <c r="W33" s="8"/>
      <c r="X33" s="8"/>
      <c r="Y33" s="9"/>
      <c r="Z33" s="8"/>
    </row>
    <row r="34" spans="1:26" ht="12.75">
      <c r="A34" s="1" t="s">
        <v>49</v>
      </c>
      <c r="B34" s="1" t="s">
        <v>54</v>
      </c>
      <c r="C34" s="1" t="s">
        <v>51</v>
      </c>
      <c r="D34" s="1">
        <v>20</v>
      </c>
      <c r="E34" s="1">
        <v>10</v>
      </c>
      <c r="F34" s="1">
        <v>600</v>
      </c>
      <c r="G34" s="1">
        <v>-700</v>
      </c>
      <c r="H34" s="1" t="s">
        <v>55</v>
      </c>
      <c r="Q34" s="10"/>
      <c r="R34" s="3"/>
      <c r="S34" s="3"/>
      <c r="T34" s="9"/>
      <c r="U34" s="8"/>
      <c r="V34" s="8"/>
      <c r="W34" s="8"/>
      <c r="X34" s="8"/>
      <c r="Y34" s="9"/>
      <c r="Z34" s="8"/>
    </row>
    <row r="35" spans="1:26" ht="12.75">
      <c r="A35" s="1" t="s">
        <v>49</v>
      </c>
      <c r="B35" s="1" t="s">
        <v>56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53</v>
      </c>
      <c r="Q35" s="10"/>
      <c r="R35" s="3"/>
      <c r="S35" s="3"/>
      <c r="T35" s="9"/>
      <c r="U35" s="8"/>
      <c r="V35" s="8"/>
      <c r="W35" s="8"/>
      <c r="X35" s="8"/>
      <c r="Y35" s="9"/>
      <c r="Z35" s="8"/>
    </row>
    <row r="36" spans="1:26" ht="12.75">
      <c r="A36" s="1" t="s">
        <v>49</v>
      </c>
      <c r="B36" s="1" t="s">
        <v>29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57</v>
      </c>
      <c r="Q36" s="10"/>
      <c r="R36" s="3"/>
      <c r="S36" s="3"/>
      <c r="T36" s="9"/>
      <c r="U36" s="8"/>
      <c r="V36" s="8"/>
      <c r="W36" s="8"/>
      <c r="X36" s="8"/>
      <c r="Y36" s="9"/>
      <c r="Z36" s="8"/>
    </row>
    <row r="37" spans="1:26" ht="12.75">
      <c r="A37" s="1" t="s">
        <v>58</v>
      </c>
      <c r="B37" s="1" t="s">
        <v>59</v>
      </c>
      <c r="C37" s="1" t="s">
        <v>51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  <c r="Q37" s="8"/>
      <c r="R37" s="3"/>
      <c r="S37" s="3"/>
      <c r="T37" s="8"/>
      <c r="U37" s="8"/>
      <c r="V37" s="8"/>
      <c r="W37" s="8"/>
      <c r="X37" s="8"/>
      <c r="Y37" s="8"/>
      <c r="Z37" s="8"/>
    </row>
    <row r="38" spans="1:26" ht="12.75">
      <c r="A38" s="1" t="s">
        <v>58</v>
      </c>
      <c r="B38" s="1" t="s">
        <v>28</v>
      </c>
      <c r="C38" s="1" t="s">
        <v>51</v>
      </c>
      <c r="D38" s="1">
        <v>20</v>
      </c>
      <c r="E38" s="1">
        <v>10</v>
      </c>
      <c r="F38" s="1">
        <v>600</v>
      </c>
      <c r="G38" s="1">
        <v>-600</v>
      </c>
      <c r="H38" s="1" t="s">
        <v>53</v>
      </c>
      <c r="Q38" s="8"/>
      <c r="R38" s="3"/>
      <c r="S38" s="3"/>
      <c r="T38" s="8"/>
      <c r="U38" s="8"/>
      <c r="V38" s="8"/>
      <c r="W38" s="8"/>
      <c r="X38" s="8"/>
      <c r="Y38" s="8"/>
      <c r="Z38" s="8"/>
    </row>
    <row r="39" spans="1:26" ht="12.75">
      <c r="A39" s="1" t="s">
        <v>58</v>
      </c>
      <c r="B39" s="1" t="s">
        <v>61</v>
      </c>
      <c r="C39" s="1" t="s">
        <v>51</v>
      </c>
      <c r="D39" s="1">
        <v>20</v>
      </c>
      <c r="E39" s="1">
        <v>10</v>
      </c>
      <c r="F39" s="1">
        <v>0</v>
      </c>
      <c r="G39" s="1">
        <v>-500</v>
      </c>
      <c r="H39" s="1" t="s">
        <v>62</v>
      </c>
      <c r="Q39" s="8"/>
      <c r="R39" s="3"/>
      <c r="S39" s="3"/>
      <c r="T39" s="8"/>
      <c r="U39" s="8"/>
      <c r="V39" s="8"/>
      <c r="W39" s="8"/>
      <c r="X39" s="8"/>
      <c r="Y39" s="8"/>
      <c r="Z39" s="8"/>
    </row>
    <row r="40" spans="1:26" ht="12.75">
      <c r="A40" s="1" t="s">
        <v>63</v>
      </c>
      <c r="B40" s="1" t="s">
        <v>64</v>
      </c>
      <c r="C40" s="1" t="s">
        <v>51</v>
      </c>
      <c r="D40" s="1">
        <v>20</v>
      </c>
      <c r="E40" s="1">
        <v>10</v>
      </c>
      <c r="F40" s="1">
        <v>500</v>
      </c>
      <c r="G40" s="1">
        <v>-500</v>
      </c>
      <c r="H40" s="1" t="s">
        <v>65</v>
      </c>
      <c r="Q40" s="8"/>
      <c r="R40" s="3"/>
      <c r="S40" s="3"/>
      <c r="T40" s="8"/>
      <c r="U40" s="8"/>
      <c r="V40" s="8"/>
      <c r="W40" s="8"/>
      <c r="X40" s="8"/>
      <c r="Y40" s="8"/>
      <c r="Z40" s="8"/>
    </row>
    <row r="41" spans="1:19" ht="12.75">
      <c r="A41" s="1" t="s">
        <v>63</v>
      </c>
      <c r="B41" s="1" t="s">
        <v>66</v>
      </c>
      <c r="C41" s="1" t="s">
        <v>51</v>
      </c>
      <c r="D41" s="1">
        <v>20</v>
      </c>
      <c r="E41" s="1">
        <v>10</v>
      </c>
      <c r="F41" s="1">
        <v>500</v>
      </c>
      <c r="G41" s="1">
        <v>-500</v>
      </c>
      <c r="H41" s="1" t="s">
        <v>67</v>
      </c>
      <c r="R41" s="3"/>
      <c r="S4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2008-08-07T17:44:13Z</dcterms:created>
  <dcterms:modified xsi:type="dcterms:W3CDTF">2008-08-07T18:55:42Z</dcterms:modified>
  <cp:category/>
  <cp:version/>
  <cp:contentType/>
  <cp:contentStatus/>
</cp:coreProperties>
</file>