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<sst xmlns="http://schemas.openxmlformats.org/spreadsheetml/2006/main" count="80" uniqueCount="68">
  <si>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albite50253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</si>
  <si>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</si>
  <si>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</si>
  <si>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</si>
  <si>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</si>
  <si>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</si>
  <si>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</si>
  <si>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</si>
  <si>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</si>
  <si>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</si>
  <si>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Average</t>
  </si>
  <si>
    <t>Na2O</t>
  </si>
  <si>
    <t>Al2O3</t>
  </si>
  <si>
    <t>SiO2</t>
  </si>
  <si>
    <t>CaO</t>
  </si>
  <si>
    <t>Totals</t>
  </si>
  <si>
    <t>Na</t>
  </si>
  <si>
    <t>K</t>
  </si>
  <si>
    <t>Al</t>
  </si>
  <si>
    <t>Si</t>
  </si>
  <si>
    <t>Ca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</si>
  <si>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</si>
  <si>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</si>
  <si>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</si>
  <si>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</si>
  <si>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</si>
  <si>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</si>
  <si>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</si>
  <si>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</si>
  <si>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</si>
  <si>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</si>
  <si>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</si>
  <si>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</si>
  <si>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</si>
  <si>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</si>
  <si>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</si>
  <si>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R050253</t>
  </si>
  <si>
    <t>Cation numbers normalized to 8 Oxygens</t>
  </si>
  <si>
    <t>StDev</t>
  </si>
  <si>
    <r>
      <t>NaAlSi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</si>
  <si>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t>ACN</t>
  </si>
  <si>
    <t>NCN</t>
  </si>
  <si>
    <t>CNISF*</t>
  </si>
  <si>
    <r>
      <t>IV</t>
    </r>
    <r>
      <rPr>
        <sz val="10"/>
        <rFont val="Times New Roman"/>
        <family val="1"/>
      </rPr>
      <t>Si</t>
    </r>
  </si>
  <si>
    <r>
      <t>IV</t>
    </r>
    <r>
      <rPr>
        <sz val="10"/>
        <rFont val="Times New Roman"/>
        <family val="1"/>
      </rPr>
      <t>Al</t>
    </r>
  </si>
  <si>
    <t>Electron Microprobe Data</t>
  </si>
  <si>
    <t xml:space="preserve">Locality: </t>
  </si>
  <si>
    <t>Weight Percents</t>
  </si>
  <si>
    <r>
      <t xml:space="preserve">Rruff ID: </t>
    </r>
    <r>
      <rPr>
        <b/>
        <sz val="12"/>
        <rFont val="Times New Roman"/>
        <family val="1"/>
      </rPr>
      <t>R050253</t>
    </r>
  </si>
  <si>
    <t>Mineral:  Albite</t>
  </si>
  <si>
    <t>Madawaska/Faraday mine, Bancroft, Ontario, Canada</t>
  </si>
  <si>
    <t xml:space="preserve">WDS scan: </t>
  </si>
  <si>
    <t>Si Al Ca  Na</t>
  </si>
  <si>
    <r>
      <t>VI</t>
    </r>
    <r>
      <rPr>
        <sz val="10"/>
        <rFont val="Times New Roman"/>
        <family val="1"/>
      </rPr>
      <t>Al</t>
    </r>
  </si>
  <si>
    <t>Charge (+)</t>
  </si>
  <si>
    <r>
      <t>(Na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</si>
  <si>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t>Instrument: Cameca SX50</t>
  </si>
  <si>
    <t>Sample Voltage: 15 kV</t>
  </si>
  <si>
    <t>Acceleration Current: 20 nA</t>
  </si>
  <si>
    <t>Beam Size: Spot</t>
  </si>
  <si>
    <t>ACN: Average Number of Cations</t>
  </si>
  <si>
    <t>StDev: Standard Deviation</t>
  </si>
  <si>
    <t>CNISF* = cation numbers in structural formulae, charge balanced</t>
  </si>
  <si>
    <t xml:space="preserve">Date of Analysis: </t>
  </si>
  <si>
    <t>NCN: Normalized Cation Numbers</t>
  </si>
  <si>
    <t>Ideal Chemistry:</t>
  </si>
  <si>
    <t>Calculated Chemistry:</t>
  </si>
  <si>
    <t>Microprobe Calibration Data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</si>
</sst>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3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0"/>
      <name val="Times New Roman"/>
      <family val="1"/>
    </font>
    <font>
      <sz val="8"/>
      <name val="Courier New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2" fontId="1" fillId="3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D5" sqref="D5"/>
    </sheetView>
  </sheetViews>
  <sheetFormatPr defaultColWidth="9.00390625" defaultRowHeight="13.5"/>
  <cols>
    <col min="1" max="1" width="9.00390625" style="1" customWidth="1"/>
    <col min="2" max="13" width="5.25390625" style="1" customWidth="1"/>
    <col min="14" max="14" width="6.75390625" style="1" customWidth="1"/>
    <col min="15" max="15" width="5.875" style="1" customWidth="1"/>
    <col min="16" max="16" width="4.00390625" style="1" customWidth="1"/>
    <col min="17" max="17" width="6.875" style="1" customWidth="1"/>
    <col min="18" max="16384" width="9.00390625" style="1" customWidth="1"/>
  </cols>
  <sheetData>
    <row r="1" spans="1:20" ht="13.5" customHeight="1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4.5" customHeight="1">
      <c r="G2" s="6"/>
    </row>
    <row r="3" spans="1:4" s="7" customFormat="1" ht="15.75">
      <c r="A3" s="7" t="s">
        <v>48</v>
      </c>
      <c r="D3" s="7" t="s">
        <v>49</v>
      </c>
    </row>
    <row r="4" spans="1:2" s="7" customFormat="1" ht="15.75">
      <c r="A4" s="8" t="s">
        <v>46</v>
      </c>
      <c r="B4" t="s">
        <v>50</v>
      </c>
    </row>
    <row r="5" spans="1:1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10" t="s">
        <v>47</v>
      </c>
      <c r="B6" s="9"/>
      <c r="C6" s="9"/>
      <c r="D6" s="9"/>
      <c r="E6" s="9"/>
      <c r="F6" s="9"/>
      <c r="G6" s="9"/>
      <c r="H6" s="12" t="s">
        <v>51</v>
      </c>
      <c r="I6" s="12"/>
      <c r="J6" s="12" t="s">
        <v>52</v>
      </c>
      <c r="K6" s="12"/>
      <c r="L6" s="12"/>
      <c r="M6" s="9"/>
      <c r="N6" s="9"/>
      <c r="O6" s="9"/>
      <c r="P6" s="11"/>
      <c r="Q6" s="11"/>
      <c r="R6" s="11"/>
    </row>
    <row r="7" spans="1:2" ht="12.75">
      <c r="A7" s="1" t="s">
        <v>36</v>
      </c>
      <c r="B7" s="1" t="s">
        <v>0</v>
      </c>
    </row>
    <row r="8" spans="2:13" ht="12.75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L8" s="1" t="s">
        <v>10</v>
      </c>
      <c r="M8" s="1" t="s">
        <v>38</v>
      </c>
    </row>
    <row r="9" spans="1:13" ht="12.75">
      <c r="A9" s="1" t="s">
        <v>11</v>
      </c>
      <c r="B9" s="2">
        <v>11.67</v>
      </c>
      <c r="C9" s="2">
        <v>11.82</v>
      </c>
      <c r="D9" s="2">
        <v>11.74</v>
      </c>
      <c r="E9" s="2">
        <v>12.04</v>
      </c>
      <c r="F9" s="2">
        <v>12.04</v>
      </c>
      <c r="G9" s="2">
        <v>11.84</v>
      </c>
      <c r="H9" s="2">
        <v>11.8</v>
      </c>
      <c r="I9" s="2">
        <v>11.78</v>
      </c>
      <c r="J9" s="2">
        <v>11.39</v>
      </c>
      <c r="K9" s="2"/>
      <c r="L9" s="2">
        <f>AVERAGE(B9:J9)</f>
        <v>11.791111111111112</v>
      </c>
      <c r="M9" s="2">
        <f>STDEV(B9:J9)</f>
        <v>0.19541266875790816</v>
      </c>
    </row>
    <row r="10" spans="1:13" ht="12.75">
      <c r="A10" s="1" t="s">
        <v>12</v>
      </c>
      <c r="B10" s="2">
        <v>20.28</v>
      </c>
      <c r="C10" s="2">
        <v>20.16</v>
      </c>
      <c r="D10" s="2">
        <v>20.26</v>
      </c>
      <c r="E10" s="2">
        <v>20.19</v>
      </c>
      <c r="F10" s="2">
        <v>20.2</v>
      </c>
      <c r="G10" s="2">
        <v>20.15</v>
      </c>
      <c r="H10" s="2">
        <v>20.26</v>
      </c>
      <c r="I10" s="2">
        <v>20.17</v>
      </c>
      <c r="J10" s="2">
        <v>20.21</v>
      </c>
      <c r="K10" s="2"/>
      <c r="L10" s="2">
        <f>AVERAGE(B10:J10)</f>
        <v>20.208888888888893</v>
      </c>
      <c r="M10" s="2">
        <f>STDEV(B10:J10)</f>
        <v>0.04755114205850106</v>
      </c>
    </row>
    <row r="11" spans="1:13" ht="12.75">
      <c r="A11" s="1" t="s">
        <v>13</v>
      </c>
      <c r="B11" s="2">
        <v>67.97</v>
      </c>
      <c r="C11" s="2">
        <v>67.22</v>
      </c>
      <c r="D11" s="2">
        <v>69</v>
      </c>
      <c r="E11" s="2">
        <v>69.19</v>
      </c>
      <c r="F11" s="2">
        <v>68.51</v>
      </c>
      <c r="G11" s="2">
        <v>69.58</v>
      </c>
      <c r="H11" s="2">
        <v>69.58</v>
      </c>
      <c r="I11" s="2">
        <v>68.55</v>
      </c>
      <c r="J11" s="2">
        <v>69.38</v>
      </c>
      <c r="K11" s="2"/>
      <c r="L11" s="2">
        <f>AVERAGE(B11:J11)</f>
        <v>68.77555555555554</v>
      </c>
      <c r="M11" s="2">
        <f>STDEV(B11:J11)</f>
        <v>0.7962272149200655</v>
      </c>
    </row>
    <row r="12" spans="1:13" ht="12.75">
      <c r="A12" s="1" t="s">
        <v>14</v>
      </c>
      <c r="B12" s="2">
        <v>0.22</v>
      </c>
      <c r="C12" s="2">
        <v>0.21</v>
      </c>
      <c r="D12" s="2">
        <v>0.24</v>
      </c>
      <c r="E12" s="2">
        <v>0.06</v>
      </c>
      <c r="F12" s="2">
        <v>0.02</v>
      </c>
      <c r="G12" s="2">
        <v>0.16</v>
      </c>
      <c r="H12" s="2">
        <v>0.12</v>
      </c>
      <c r="I12" s="2">
        <v>0.22</v>
      </c>
      <c r="J12" s="2">
        <v>0.24</v>
      </c>
      <c r="K12" s="2"/>
      <c r="L12" s="2">
        <f>AVERAGE(B12:J12)</f>
        <v>0.16555555555555557</v>
      </c>
      <c r="M12" s="2">
        <f>STDEV(B12:J12)</f>
        <v>0.08171767114754178</v>
      </c>
    </row>
    <row r="13" spans="1:13" ht="12.75">
      <c r="A13" s="1" t="s">
        <v>15</v>
      </c>
      <c r="B13" s="2">
        <f>SUM(B9:B12)</f>
        <v>100.14</v>
      </c>
      <c r="C13" s="2">
        <f aca="true" t="shared" si="0" ref="C13:J13">SUM(C9:C12)</f>
        <v>99.41</v>
      </c>
      <c r="D13" s="2">
        <f t="shared" si="0"/>
        <v>101.24</v>
      </c>
      <c r="E13" s="2">
        <f t="shared" si="0"/>
        <v>101.48</v>
      </c>
      <c r="F13" s="2">
        <f t="shared" si="0"/>
        <v>100.77</v>
      </c>
      <c r="G13" s="2">
        <f t="shared" si="0"/>
        <v>101.72999999999999</v>
      </c>
      <c r="H13" s="2">
        <f t="shared" si="0"/>
        <v>101.76</v>
      </c>
      <c r="I13" s="2">
        <f t="shared" si="0"/>
        <v>100.72</v>
      </c>
      <c r="J13" s="2">
        <f t="shared" si="0"/>
        <v>101.21999999999998</v>
      </c>
      <c r="K13" s="2"/>
      <c r="L13" s="2">
        <f>AVERAGE(B13:J13)</f>
        <v>100.94111111111111</v>
      </c>
      <c r="M13" s="2">
        <f>STDEV(B13:J13)</f>
        <v>0.7757809685144067</v>
      </c>
    </row>
    <row r="14" spans="2:13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7" ht="12.75">
      <c r="A15" s="1" t="s">
        <v>37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40</v>
      </c>
      <c r="M15" s="2" t="s">
        <v>38</v>
      </c>
      <c r="N15" s="1" t="s">
        <v>41</v>
      </c>
      <c r="O15" s="1" t="s">
        <v>42</v>
      </c>
      <c r="Q15" s="1" t="s">
        <v>54</v>
      </c>
    </row>
    <row r="16" spans="1:17" ht="15.75">
      <c r="A16" s="4" t="s">
        <v>43</v>
      </c>
      <c r="B16" s="2">
        <v>2.963</v>
      </c>
      <c r="C16" s="2">
        <v>2.956</v>
      </c>
      <c r="D16" s="2">
        <v>2.974</v>
      </c>
      <c r="E16" s="2">
        <v>2.978</v>
      </c>
      <c r="F16" s="2">
        <v>2.971</v>
      </c>
      <c r="G16" s="2">
        <v>2.984</v>
      </c>
      <c r="H16" s="2">
        <v>2.983</v>
      </c>
      <c r="I16" s="2">
        <v>2.972</v>
      </c>
      <c r="J16" s="2">
        <v>2.986</v>
      </c>
      <c r="K16" s="2"/>
      <c r="L16" s="2">
        <f aca="true" t="shared" si="1" ref="L16:L21">AVERAGE(B16:J16)</f>
        <v>2.9741111111111116</v>
      </c>
      <c r="M16" s="2">
        <f aca="true" t="shared" si="2" ref="M16:M21">STDEV(B16:J16)</f>
        <v>0.00999305314247193</v>
      </c>
      <c r="N16" s="2">
        <f>L16*5/5.01</f>
        <v>2.968174761587936</v>
      </c>
      <c r="O16" s="13">
        <v>2.98</v>
      </c>
      <c r="P16" s="1">
        <v>4</v>
      </c>
      <c r="Q16" s="2">
        <f>O16*P16</f>
        <v>11.92</v>
      </c>
    </row>
    <row r="17" spans="1:17" ht="15.75">
      <c r="A17" s="4" t="s">
        <v>44</v>
      </c>
      <c r="B17" s="2">
        <v>0.03699999999999992</v>
      </c>
      <c r="C17" s="2">
        <v>0.04400000000000004</v>
      </c>
      <c r="D17" s="2">
        <v>0.0259999999999998</v>
      </c>
      <c r="E17" s="2">
        <v>0.021999999999999797</v>
      </c>
      <c r="F17" s="2">
        <v>0.028999999999999915</v>
      </c>
      <c r="G17" s="2">
        <v>0.016000000000000014</v>
      </c>
      <c r="H17" s="2">
        <v>0.016999999999999904</v>
      </c>
      <c r="I17" s="2">
        <v>0.028000000000000025</v>
      </c>
      <c r="J17" s="2">
        <v>0.01399999999999979</v>
      </c>
      <c r="K17" s="2"/>
      <c r="L17" s="2">
        <f t="shared" si="1"/>
        <v>0.0258888888888888</v>
      </c>
      <c r="M17" s="2">
        <f t="shared" si="2"/>
        <v>0.009993053142614228</v>
      </c>
      <c r="N17" s="2">
        <f>L17*5/5.01</f>
        <v>0.025837214459968862</v>
      </c>
      <c r="O17" s="13">
        <v>0.02</v>
      </c>
      <c r="P17" s="1">
        <v>3</v>
      </c>
      <c r="Q17" s="2">
        <f>O17*P17</f>
        <v>0.06</v>
      </c>
    </row>
    <row r="18" spans="1:17" ht="15.75">
      <c r="A18" s="4" t="s">
        <v>53</v>
      </c>
      <c r="B18" s="2">
        <v>1.005</v>
      </c>
      <c r="C18" s="2">
        <v>1.001</v>
      </c>
      <c r="D18" s="2">
        <v>1.0030000000000001</v>
      </c>
      <c r="E18" s="2">
        <v>1.0020000000000002</v>
      </c>
      <c r="F18" s="2">
        <v>1.0030000000000001</v>
      </c>
      <c r="G18" s="2">
        <v>1.002</v>
      </c>
      <c r="H18" s="2">
        <v>1.0070000000000001</v>
      </c>
      <c r="I18" s="2">
        <v>1.003</v>
      </c>
      <c r="J18" s="2">
        <v>1.0110000000000001</v>
      </c>
      <c r="K18" s="2"/>
      <c r="L18" s="2">
        <f t="shared" si="1"/>
        <v>1.004111111111111</v>
      </c>
      <c r="M18" s="2">
        <f t="shared" si="2"/>
        <v>0.003140240613588587</v>
      </c>
      <c r="N18" s="2">
        <f>L18*5/5.01</f>
        <v>1.0021068973164782</v>
      </c>
      <c r="O18" s="13">
        <v>1</v>
      </c>
      <c r="P18" s="1">
        <v>3</v>
      </c>
      <c r="Q18" s="2">
        <f>O18*P18</f>
        <v>3</v>
      </c>
    </row>
    <row r="19" spans="1:17" ht="12.75">
      <c r="A19" s="1" t="s">
        <v>16</v>
      </c>
      <c r="B19" s="2">
        <v>0.987</v>
      </c>
      <c r="C19" s="2">
        <v>1.008</v>
      </c>
      <c r="D19" s="2">
        <v>0.981</v>
      </c>
      <c r="E19" s="2">
        <v>1.005</v>
      </c>
      <c r="F19" s="2">
        <v>1.012</v>
      </c>
      <c r="G19" s="2">
        <v>0.985</v>
      </c>
      <c r="H19" s="2">
        <v>0.981</v>
      </c>
      <c r="I19" s="2">
        <v>0.99</v>
      </c>
      <c r="J19" s="2">
        <v>0.95</v>
      </c>
      <c r="K19" s="2"/>
      <c r="L19" s="2">
        <f t="shared" si="1"/>
        <v>0.9887777777777779</v>
      </c>
      <c r="M19" s="2">
        <f t="shared" si="2"/>
        <v>0.01876018242033959</v>
      </c>
      <c r="N19" s="2">
        <v>0.98</v>
      </c>
      <c r="O19" s="13">
        <v>0.98</v>
      </c>
      <c r="P19" s="1">
        <v>1</v>
      </c>
      <c r="Q19" s="2">
        <f>O19*P19</f>
        <v>0.98</v>
      </c>
    </row>
    <row r="20" spans="1:17" ht="12.75">
      <c r="A20" s="1" t="s">
        <v>20</v>
      </c>
      <c r="B20" s="2">
        <v>0.01</v>
      </c>
      <c r="C20" s="2">
        <v>0.01</v>
      </c>
      <c r="D20" s="2">
        <v>0.011</v>
      </c>
      <c r="E20" s="2">
        <v>0.003</v>
      </c>
      <c r="F20" s="2">
        <v>0.001</v>
      </c>
      <c r="G20" s="2">
        <v>0.007</v>
      </c>
      <c r="H20" s="2">
        <v>0.006</v>
      </c>
      <c r="I20" s="2">
        <v>0.01</v>
      </c>
      <c r="J20" s="2">
        <v>0.011</v>
      </c>
      <c r="K20" s="2"/>
      <c r="L20" s="2">
        <f t="shared" si="1"/>
        <v>0.007666666666666667</v>
      </c>
      <c r="M20" s="2">
        <f t="shared" si="2"/>
        <v>0.0036742346141747676</v>
      </c>
      <c r="N20" s="2">
        <v>0.02</v>
      </c>
      <c r="O20" s="13">
        <v>0.02</v>
      </c>
      <c r="P20" s="1">
        <v>2</v>
      </c>
      <c r="Q20" s="2">
        <f>O20*P20</f>
        <v>0.04</v>
      </c>
    </row>
    <row r="21" spans="1:17" ht="12.75">
      <c r="A21" s="1" t="s">
        <v>15</v>
      </c>
      <c r="B21" s="2">
        <v>5.015</v>
      </c>
      <c r="C21" s="2">
        <v>5.031</v>
      </c>
      <c r="D21" s="2">
        <v>5.008</v>
      </c>
      <c r="E21" s="2">
        <v>5.013</v>
      </c>
      <c r="F21" s="2">
        <v>5.02</v>
      </c>
      <c r="G21" s="2">
        <v>5.003</v>
      </c>
      <c r="H21" s="2">
        <v>4.998</v>
      </c>
      <c r="I21" s="2">
        <v>5.011</v>
      </c>
      <c r="J21" s="2">
        <v>4.981</v>
      </c>
      <c r="K21" s="2"/>
      <c r="L21" s="2">
        <f t="shared" si="1"/>
        <v>5.008888888888889</v>
      </c>
      <c r="M21" s="2">
        <f t="shared" si="2"/>
        <v>0.014154897071508373</v>
      </c>
      <c r="N21" s="2">
        <f>L21*5/5.01</f>
        <v>4.998891106675539</v>
      </c>
      <c r="Q21" s="14">
        <f>SUM(Q16:Q20)</f>
        <v>16</v>
      </c>
    </row>
    <row r="23" spans="1:5" ht="20.25">
      <c r="A23" s="15" t="s">
        <v>65</v>
      </c>
      <c r="B23" s="15"/>
      <c r="C23" s="15"/>
      <c r="E23" s="3" t="s">
        <v>39</v>
      </c>
    </row>
    <row r="24" spans="1:5" ht="20.25">
      <c r="A24" s="16" t="s">
        <v>66</v>
      </c>
      <c r="E24" s="3" t="s">
        <v>55</v>
      </c>
    </row>
    <row r="25" ht="13.5">
      <c r="E25"/>
    </row>
    <row r="26" spans="1:8" ht="12.75">
      <c r="A26" s="17" t="s">
        <v>67</v>
      </c>
      <c r="B26" s="17"/>
      <c r="C26" s="17"/>
      <c r="D26" s="17"/>
      <c r="E26" s="17"/>
      <c r="F26" s="17"/>
      <c r="G26" s="17"/>
      <c r="H26" s="17"/>
    </row>
    <row r="27" spans="1:8" ht="12.75">
      <c r="A27" s="18" t="s">
        <v>21</v>
      </c>
      <c r="B27" s="18" t="s">
        <v>22</v>
      </c>
      <c r="C27" s="18" t="s">
        <v>23</v>
      </c>
      <c r="D27" s="18" t="s">
        <v>24</v>
      </c>
      <c r="E27" s="18" t="s">
        <v>25</v>
      </c>
      <c r="F27" s="18" t="s">
        <v>26</v>
      </c>
      <c r="G27" s="18" t="s">
        <v>27</v>
      </c>
      <c r="H27" s="18" t="s">
        <v>28</v>
      </c>
    </row>
    <row r="28" spans="1:8" ht="12.75">
      <c r="A28" s="1" t="s">
        <v>29</v>
      </c>
      <c r="B28" s="1" t="s">
        <v>16</v>
      </c>
      <c r="C28" s="1" t="s">
        <v>30</v>
      </c>
      <c r="D28" s="1">
        <v>20</v>
      </c>
      <c r="E28" s="1">
        <v>10</v>
      </c>
      <c r="F28" s="1">
        <v>600</v>
      </c>
      <c r="G28" s="1">
        <v>-600</v>
      </c>
      <c r="H28" s="1" t="s">
        <v>31</v>
      </c>
    </row>
    <row r="29" spans="1:8" ht="12.75">
      <c r="A29" s="1" t="s">
        <v>29</v>
      </c>
      <c r="B29" s="1" t="s">
        <v>19</v>
      </c>
      <c r="C29" s="1" t="s">
        <v>30</v>
      </c>
      <c r="D29" s="1">
        <v>20</v>
      </c>
      <c r="E29" s="1">
        <v>10</v>
      </c>
      <c r="F29" s="1">
        <v>600</v>
      </c>
      <c r="G29" s="1">
        <v>-600</v>
      </c>
      <c r="H29" s="1" t="s">
        <v>32</v>
      </c>
    </row>
    <row r="30" spans="1:8" ht="12.75">
      <c r="A30" s="1" t="s">
        <v>29</v>
      </c>
      <c r="B30" s="1" t="s">
        <v>18</v>
      </c>
      <c r="C30" s="1" t="s">
        <v>30</v>
      </c>
      <c r="D30" s="1">
        <v>20</v>
      </c>
      <c r="E30" s="1">
        <v>10</v>
      </c>
      <c r="F30" s="1">
        <v>600</v>
      </c>
      <c r="G30" s="1">
        <v>-600</v>
      </c>
      <c r="H30" s="1" t="s">
        <v>33</v>
      </c>
    </row>
    <row r="31" spans="1:8" ht="12.75">
      <c r="A31" s="1" t="s">
        <v>34</v>
      </c>
      <c r="B31" s="1" t="s">
        <v>17</v>
      </c>
      <c r="C31" s="1" t="s">
        <v>30</v>
      </c>
      <c r="D31" s="1">
        <v>20</v>
      </c>
      <c r="E31" s="1">
        <v>10</v>
      </c>
      <c r="F31" s="1">
        <v>600</v>
      </c>
      <c r="G31" s="1">
        <v>-600</v>
      </c>
      <c r="H31" s="1" t="s">
        <v>35</v>
      </c>
    </row>
    <row r="32" spans="1:8" ht="12.75">
      <c r="A32" s="1" t="s">
        <v>34</v>
      </c>
      <c r="B32" s="1" t="s">
        <v>20</v>
      </c>
      <c r="C32" s="1" t="s">
        <v>30</v>
      </c>
      <c r="D32" s="1">
        <v>20</v>
      </c>
      <c r="E32" s="1">
        <v>10</v>
      </c>
      <c r="F32" s="1">
        <v>600</v>
      </c>
      <c r="G32" s="1">
        <v>-600</v>
      </c>
      <c r="H32" s="1" t="s">
        <v>32</v>
      </c>
    </row>
    <row r="34" ht="12.75">
      <c r="A34" s="1" t="s">
        <v>56</v>
      </c>
    </row>
    <row r="35" ht="12.75">
      <c r="A35" s="1" t="s">
        <v>57</v>
      </c>
    </row>
    <row r="36" ht="12.75">
      <c r="A36" s="1" t="s">
        <v>58</v>
      </c>
    </row>
    <row r="37" ht="12.75">
      <c r="A37" s="1" t="s">
        <v>59</v>
      </c>
    </row>
    <row r="38" ht="12.75">
      <c r="A38" s="1" t="s">
        <v>63</v>
      </c>
    </row>
    <row r="40" ht="12.75">
      <c r="A40" s="1" t="s">
        <v>60</v>
      </c>
    </row>
    <row r="41" ht="12.75">
      <c r="A41" s="1" t="s">
        <v>64</v>
      </c>
    </row>
    <row r="42" ht="12.75">
      <c r="A42" s="1" t="s">
        <v>61</v>
      </c>
    </row>
    <row r="43" ht="12.75">
      <c r="A43" s="1" t="s">
        <v>62</v>
      </c>
    </row>
  </sheetData>
  <mergeCells count="3">
    <mergeCell ref="A1:T1"/>
    <mergeCell ref="A23:C23"/>
    <mergeCell ref="A26:H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2006-10-04T00:58:41Z</dcterms:created>
  <dcterms:modified xsi:type="dcterms:W3CDTF">2007-05-02T02:37:21Z</dcterms:modified>
  <cp:category/>
  <cp:version/>
  <cp:contentType/>
  <cp:contentStatus/>
</cp:coreProperties>
</file>