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70" windowWidth="14565" windowHeight="121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<sst xmlns="http://schemas.openxmlformats.org/spreadsheetml/2006/main" count="140" uniqueCount="63">
  <si>
    <t>Electron Microprobe Data</t>
  </si>
  <si>
    <r>
      <t xml:space="preserve">Rruff ID: </t>
    </r>
    <r>
      <rPr>
        <b/>
        <sz val="12"/>
        <rFont val="Times New Roman"/>
        <family val="1"/>
      </rPr>
      <t>R040079</t>
    </r>
  </si>
  <si>
    <r>
      <t xml:space="preserve">Mineral:  </t>
    </r>
    <r>
      <rPr>
        <b/>
        <sz val="12"/>
        <rFont val="Times New Roman"/>
        <family val="1"/>
      </rPr>
      <t>Almandine</t>
    </r>
  </si>
  <si>
    <r>
      <t>Locality:</t>
    </r>
    <r>
      <rPr>
        <sz val="12"/>
        <rFont val="Times New Roman"/>
        <family val="1"/>
      </rPr>
      <t xml:space="preserve"> Ontario, Canada</t>
    </r>
  </si>
  <si>
    <t>Weight Percents</t>
  </si>
  <si>
    <t>Analysis</t>
  </si>
  <si>
    <t>Average</t>
  </si>
  <si>
    <t>StDev</t>
  </si>
  <si>
    <r>
      <t>SiO</t>
    </r>
    <r>
      <rPr>
        <vertAlign val="subscript"/>
        <sz val="9"/>
        <rFont val="Times New Roman"/>
        <family val="1"/>
      </rPr>
      <t>2</t>
    </r>
  </si>
  <si>
    <r>
      <t>Al</t>
    </r>
    <r>
      <rPr>
        <vertAlign val="subscript"/>
        <sz val="9"/>
        <rFont val="Times New Roman"/>
        <family val="1"/>
      </rPr>
      <t>2</t>
    </r>
    <r>
      <rPr>
        <sz val="9"/>
        <rFont val="Times New Roman"/>
        <family val="1"/>
      </rPr>
      <t>O</t>
    </r>
    <r>
      <rPr>
        <vertAlign val="subscript"/>
        <sz val="9"/>
        <rFont val="Times New Roman"/>
        <family val="1"/>
      </rPr>
      <t>3</t>
    </r>
  </si>
  <si>
    <t>FeO</t>
  </si>
  <si>
    <t>MgO</t>
  </si>
  <si>
    <t>CaO</t>
  </si>
  <si>
    <t>Total</t>
  </si>
  <si>
    <t>Cation Numbers on the Basis of 12 Oxygens</t>
  </si>
  <si>
    <t>CNISF*</t>
  </si>
  <si>
    <t>Si</t>
  </si>
  <si>
    <r>
      <t>Al</t>
    </r>
    <r>
      <rPr>
        <vertAlign val="subscript"/>
        <sz val="9"/>
        <rFont val="Times New Roman"/>
        <family val="1"/>
      </rPr>
      <t>VI</t>
    </r>
  </si>
  <si>
    <r>
      <t>Fe</t>
    </r>
    <r>
      <rPr>
        <vertAlign val="superscript"/>
        <sz val="9"/>
        <rFont val="Times New Roman"/>
        <family val="1"/>
      </rPr>
      <t>2+</t>
    </r>
  </si>
  <si>
    <t>Mg</t>
  </si>
  <si>
    <t>Ca</t>
  </si>
  <si>
    <t>Cations</t>
  </si>
  <si>
    <t>Ideal Chemistry:</t>
  </si>
  <si>
    <t>Calculated Chemistry:</t>
  </si>
  <si>
    <t>Microprobe Calibration Data</t>
  </si>
  <si>
    <t>Instrument: Cameca SX50</t>
  </si>
  <si>
    <t>Xtal</t>
  </si>
  <si>
    <t>El</t>
  </si>
  <si>
    <t>Line</t>
  </si>
  <si>
    <t>Pk(s)</t>
  </si>
  <si>
    <t>Bkg(s)</t>
  </si>
  <si>
    <t>Bkg(+)</t>
  </si>
  <si>
    <t>Bkg(-)</t>
  </si>
  <si>
    <t>Standards</t>
  </si>
  <si>
    <t>Sample Voltage: 15 kV</t>
  </si>
  <si>
    <t>TAP</t>
  </si>
  <si>
    <t>Na</t>
  </si>
  <si>
    <t>Ka</t>
  </si>
  <si>
    <t>Albite-Cr</t>
  </si>
  <si>
    <t>Acceleration Current: 20 nA</t>
  </si>
  <si>
    <t>Diopside</t>
  </si>
  <si>
    <t>Beam Size: Spot</t>
  </si>
  <si>
    <t>Date of Analysis: 11/24/04</t>
  </si>
  <si>
    <t>Al</t>
  </si>
  <si>
    <t>Anorthite-S</t>
  </si>
  <si>
    <t>PET</t>
  </si>
  <si>
    <t>K</t>
  </si>
  <si>
    <t>K-spar-OR1</t>
  </si>
  <si>
    <t>Mn</t>
  </si>
  <si>
    <t>Rhodonite-791</t>
  </si>
  <si>
    <t>LIF</t>
  </si>
  <si>
    <t>Fe</t>
  </si>
  <si>
    <t>Fayalite</t>
  </si>
  <si>
    <t>Cr</t>
  </si>
  <si>
    <t>Chromite-S</t>
  </si>
  <si>
    <t>Ti</t>
  </si>
  <si>
    <t>Rutile1</t>
  </si>
  <si>
    <r>
      <t>Fe</t>
    </r>
    <r>
      <rPr>
        <vertAlign val="subscript"/>
        <sz val="14"/>
        <rFont val="Times New Roman"/>
        <family val="1"/>
      </rPr>
      <t>3</t>
    </r>
    <r>
      <rPr>
        <sz val="14"/>
        <rFont val="Times New Roman"/>
        <family val="1"/>
      </rPr>
      <t>Al</t>
    </r>
    <r>
      <rPr>
        <vertAlign val="subscript"/>
        <sz val="14"/>
        <rFont val="Times New Roman"/>
        <family val="1"/>
      </rPr>
      <t>2</t>
    </r>
    <r>
      <rPr>
        <sz val="14"/>
        <rFont val="Times New Roman"/>
        <family val="1"/>
      </rPr>
      <t>(SiO</t>
    </r>
    <r>
      <rPr>
        <vertAlign val="subscript"/>
        <sz val="14"/>
        <rFont val="Times New Roman"/>
        <family val="1"/>
      </rPr>
      <t>4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3</t>
    </r>
  </si>
  <si>
    <t xml:space="preserve"> </t>
  </si>
  <si>
    <t>average</t>
  </si>
  <si>
    <t>stdev</t>
  </si>
  <si>
    <t>in formula</t>
  </si>
  <si>
    <r>
      <t>(Fe</t>
    </r>
    <r>
      <rPr>
        <vertAlign val="superscript"/>
        <sz val="14"/>
        <rFont val="Times New Roman"/>
        <family val="1"/>
      </rPr>
      <t>2+</t>
    </r>
    <r>
      <rPr>
        <vertAlign val="subscript"/>
        <sz val="14"/>
        <rFont val="Times New Roman"/>
        <family val="1"/>
      </rPr>
      <t>2.29</t>
    </r>
    <r>
      <rPr>
        <sz val="14"/>
        <rFont val="Times New Roman"/>
        <family val="1"/>
      </rPr>
      <t>Mg</t>
    </r>
    <r>
      <rPr>
        <vertAlign val="subscript"/>
        <sz val="14"/>
        <rFont val="Times New Roman"/>
        <family val="1"/>
      </rPr>
      <t>0.53</t>
    </r>
    <r>
      <rPr>
        <sz val="14"/>
        <rFont val="Times New Roman"/>
        <family val="1"/>
      </rPr>
      <t>Ca</t>
    </r>
    <r>
      <rPr>
        <vertAlign val="subscript"/>
        <sz val="14"/>
        <rFont val="Times New Roman"/>
        <family val="1"/>
      </rPr>
      <t>0.18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Σ=3</t>
    </r>
    <r>
      <rPr>
        <sz val="14"/>
        <rFont val="Times New Roman"/>
        <family val="1"/>
      </rPr>
      <t>Al</t>
    </r>
    <r>
      <rPr>
        <vertAlign val="subscript"/>
        <sz val="14"/>
        <rFont val="Times New Roman"/>
        <family val="1"/>
      </rPr>
      <t>2.00</t>
    </r>
    <r>
      <rPr>
        <sz val="14"/>
        <rFont val="Times New Roman"/>
        <family val="1"/>
      </rPr>
      <t>(Si</t>
    </r>
    <r>
      <rPr>
        <vertAlign val="subscript"/>
        <sz val="14"/>
        <rFont val="Times New Roman"/>
        <family val="1"/>
      </rPr>
      <t>1.00</t>
    </r>
    <r>
      <rPr>
        <sz val="14"/>
        <rFont val="Times New Roman"/>
        <family val="1"/>
      </rPr>
      <t>O</t>
    </r>
    <r>
      <rPr>
        <vertAlign val="subscript"/>
        <sz val="14"/>
        <rFont val="Times New Roman"/>
        <family val="1"/>
      </rPr>
      <t>4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3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</si>
</sst>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6">
    <font>
      <sz val="10"/>
      <name val="Courier New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vertAlign val="subscript"/>
      <sz val="9"/>
      <name val="Times New Roman"/>
      <family val="1"/>
    </font>
    <font>
      <vertAlign val="superscript"/>
      <sz val="9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9"/>
      <name val="Arial"/>
      <family val="2"/>
    </font>
    <font>
      <sz val="14"/>
      <name val="Times New Roman"/>
      <family val="1"/>
    </font>
    <font>
      <vertAlign val="subscript"/>
      <sz val="14"/>
      <name val="Times New Roman"/>
      <family val="1"/>
    </font>
    <font>
      <vertAlign val="superscript"/>
      <sz val="14"/>
      <name val="Times New Roman"/>
      <family val="1"/>
    </font>
    <font>
      <b/>
      <sz val="9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Fill="1" applyAlignment="1">
      <alignment horizontal="center"/>
    </xf>
    <xf numFmtId="0" fontId="6" fillId="0" borderId="1" xfId="0" applyFont="1" applyBorder="1" applyAlignment="1">
      <alignment horizontal="left"/>
    </xf>
    <xf numFmtId="0" fontId="6" fillId="0" borderId="1" xfId="0" applyFont="1" applyBorder="1" applyAlignment="1">
      <alignment/>
    </xf>
    <xf numFmtId="0" fontId="6" fillId="0" borderId="0" xfId="0" applyFont="1" applyAlignment="1">
      <alignment/>
    </xf>
    <xf numFmtId="0" fontId="6" fillId="0" borderId="2" xfId="0" applyFont="1" applyBorder="1" applyAlignment="1">
      <alignment/>
    </xf>
    <xf numFmtId="0" fontId="6" fillId="0" borderId="2" xfId="0" applyFont="1" applyBorder="1" applyAlignment="1">
      <alignment horizontal="left"/>
    </xf>
    <xf numFmtId="2" fontId="6" fillId="0" borderId="0" xfId="0" applyNumberFormat="1" applyFont="1" applyBorder="1" applyAlignment="1">
      <alignment/>
    </xf>
    <xf numFmtId="2" fontId="6" fillId="0" borderId="0" xfId="0" applyNumberFormat="1" applyFont="1" applyAlignment="1">
      <alignment/>
    </xf>
    <xf numFmtId="2" fontId="6" fillId="0" borderId="2" xfId="0" applyNumberFormat="1" applyFont="1" applyBorder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2" fontId="6" fillId="0" borderId="3" xfId="0" applyNumberFormat="1" applyFont="1" applyBorder="1" applyAlignment="1">
      <alignment/>
    </xf>
    <xf numFmtId="0" fontId="6" fillId="0" borderId="0" xfId="0" applyFont="1" applyFill="1" applyAlignment="1">
      <alignment horizontal="center"/>
    </xf>
    <xf numFmtId="164" fontId="6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0" fontId="2" fillId="0" borderId="0" xfId="0" applyNumberFormat="1" applyFont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6" fillId="0" borderId="3" xfId="0" applyFont="1" applyBorder="1" applyAlignment="1">
      <alignment/>
    </xf>
    <xf numFmtId="0" fontId="6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14" fontId="11" fillId="0" borderId="0" xfId="0" applyNumberFormat="1" applyFont="1" applyFill="1" applyAlignment="1">
      <alignment horizontal="right"/>
    </xf>
    <xf numFmtId="0" fontId="6" fillId="0" borderId="3" xfId="0" applyFont="1" applyBorder="1" applyAlignment="1">
      <alignment horizontal="center"/>
    </xf>
    <xf numFmtId="0" fontId="6" fillId="0" borderId="3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2" fillId="0" borderId="0" xfId="0" applyFont="1" applyAlignment="1">
      <alignment horizontal="left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12" fillId="0" borderId="0" xfId="0" applyFont="1" applyAlignment="1">
      <alignment/>
    </xf>
    <xf numFmtId="164" fontId="1" fillId="0" borderId="0" xfId="0" applyNumberFormat="1" applyFont="1" applyFill="1" applyAlignment="1">
      <alignment horizontal="center"/>
    </xf>
    <xf numFmtId="0" fontId="12" fillId="0" borderId="0" xfId="0" applyFont="1" applyAlignment="1">
      <alignment/>
    </xf>
    <xf numFmtId="164" fontId="6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9" fillId="0" borderId="0" xfId="0" applyFont="1" applyBorder="1" applyAlignment="1">
      <alignment/>
    </xf>
    <xf numFmtId="164" fontId="9" fillId="0" borderId="0" xfId="0" applyNumberFormat="1" applyFont="1" applyBorder="1" applyAlignment="1">
      <alignment/>
    </xf>
    <xf numFmtId="164" fontId="2" fillId="0" borderId="0" xfId="0" applyNumberFormat="1" applyFont="1" applyBorder="1" applyAlignment="1">
      <alignment/>
    </xf>
    <xf numFmtId="164" fontId="6" fillId="0" borderId="2" xfId="0" applyNumberFormat="1" applyFont="1" applyBorder="1" applyAlignment="1">
      <alignment/>
    </xf>
    <xf numFmtId="2" fontId="15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R51"/>
  <sheetViews>
    <sheetView tabSelected="1" workbookViewId="0" topLeftCell="A1">
      <selection activeCell="P4" sqref="P4"/>
    </sheetView>
  </sheetViews>
  <sheetFormatPr defaultColWidth="9.00390625" defaultRowHeight="13.5"/>
  <cols>
    <col min="1" max="1" width="5.75390625" style="8" customWidth="1"/>
    <col min="2" max="16" width="5.00390625" style="8" bestFit="1" customWidth="1"/>
    <col min="17" max="17" width="5.00390625" style="8" customWidth="1"/>
    <col min="18" max="18" width="5.375" style="8" customWidth="1"/>
    <col min="19" max="20" width="5.00390625" style="8" customWidth="1"/>
    <col min="21" max="21" width="5.75390625" style="8" customWidth="1"/>
    <col min="22" max="22" width="5.00390625" style="8" customWidth="1"/>
    <col min="23" max="23" width="5.25390625" style="8" customWidth="1"/>
    <col min="24" max="24" width="5.50390625" style="8" hidden="1" customWidth="1"/>
    <col min="25" max="25" width="5.625" style="8" customWidth="1"/>
    <col min="26" max="16384" width="9.00390625" style="45" customWidth="1"/>
  </cols>
  <sheetData>
    <row r="1" spans="1:25" s="43" customFormat="1" ht="18.75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1"/>
    </row>
    <row r="2" spans="1:25" s="43" customFormat="1" ht="9.75" customHeight="1">
      <c r="A2" s="1"/>
      <c r="B2" s="1"/>
      <c r="C2" s="1"/>
      <c r="D2" s="1"/>
      <c r="E2" s="1"/>
      <c r="F2" s="1"/>
      <c r="G2" s="2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s="44" customFormat="1" ht="15.75">
      <c r="A3" s="3" t="s">
        <v>1</v>
      </c>
      <c r="B3" s="3"/>
      <c r="C3" s="3"/>
      <c r="D3" s="3"/>
      <c r="E3" s="3" t="s">
        <v>2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1:25" s="44" customFormat="1" ht="15.75">
      <c r="A4" s="4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25" s="43" customFormat="1" ht="6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s="43" customFormat="1" ht="12.75">
      <c r="A6" s="2" t="s">
        <v>4</v>
      </c>
      <c r="B6" s="5"/>
      <c r="C6" s="5"/>
      <c r="D6" s="5"/>
      <c r="E6" s="5"/>
      <c r="F6" s="5"/>
      <c r="G6" s="5"/>
      <c r="H6" s="5"/>
      <c r="I6" s="5"/>
      <c r="J6" s="5"/>
      <c r="K6" s="5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s="43" customFormat="1" ht="5.2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2" ht="12">
      <c r="A8" s="6" t="s">
        <v>5</v>
      </c>
      <c r="B8" s="7">
        <v>121</v>
      </c>
      <c r="C8" s="7">
        <v>122</v>
      </c>
      <c r="D8" s="7">
        <v>123</v>
      </c>
      <c r="E8" s="7">
        <v>124</v>
      </c>
      <c r="F8" s="7">
        <v>125</v>
      </c>
      <c r="G8" s="7">
        <v>126</v>
      </c>
      <c r="H8" s="7">
        <v>127</v>
      </c>
      <c r="I8" s="7">
        <v>128</v>
      </c>
      <c r="J8" s="7">
        <v>129</v>
      </c>
      <c r="K8" s="7">
        <v>130</v>
      </c>
      <c r="L8" s="7">
        <v>131</v>
      </c>
      <c r="M8" s="7">
        <v>132</v>
      </c>
      <c r="N8" s="7">
        <v>133</v>
      </c>
      <c r="O8" s="7">
        <v>134</v>
      </c>
      <c r="P8" s="7">
        <v>135</v>
      </c>
      <c r="Q8" s="7">
        <v>136</v>
      </c>
      <c r="R8" s="7">
        <v>139</v>
      </c>
      <c r="S8" s="7">
        <v>140</v>
      </c>
      <c r="U8" s="9" t="s">
        <v>6</v>
      </c>
      <c r="V8" s="9" t="s">
        <v>7</v>
      </c>
    </row>
    <row r="9" spans="1:44" ht="13.5" customHeight="1">
      <c r="A9" s="10" t="s">
        <v>8</v>
      </c>
      <c r="B9" s="11">
        <v>37.282608695652165</v>
      </c>
      <c r="C9" s="11">
        <v>37.71739130434783</v>
      </c>
      <c r="D9" s="11">
        <v>37.84584980237154</v>
      </c>
      <c r="E9" s="11">
        <v>38.033596837944664</v>
      </c>
      <c r="F9" s="11">
        <v>37.905138339920946</v>
      </c>
      <c r="G9" s="11">
        <v>37.93478260869565</v>
      </c>
      <c r="H9" s="11">
        <v>37.54940711462451</v>
      </c>
      <c r="I9" s="11">
        <v>37.944664031620555</v>
      </c>
      <c r="J9" s="11">
        <v>38.23122529644269</v>
      </c>
      <c r="K9" s="11">
        <v>38.22134387351779</v>
      </c>
      <c r="L9" s="11">
        <v>37.855731225296445</v>
      </c>
      <c r="M9" s="11">
        <v>37.96442687747035</v>
      </c>
      <c r="N9" s="11">
        <v>38.033596837944664</v>
      </c>
      <c r="O9" s="11">
        <v>37.658102766798415</v>
      </c>
      <c r="P9" s="11">
        <v>37.78656126482213</v>
      </c>
      <c r="Q9" s="11">
        <v>37.59881422924901</v>
      </c>
      <c r="R9" s="11">
        <v>37.648221343873516</v>
      </c>
      <c r="S9" s="11">
        <v>37.88537549407115</v>
      </c>
      <c r="T9" s="12"/>
      <c r="U9" s="13">
        <f>AVERAGE(B9:S9)</f>
        <v>37.838713219148</v>
      </c>
      <c r="V9" s="13">
        <f>STDEV(B9:S9)</f>
        <v>0.23719787522999608</v>
      </c>
      <c r="Z9" s="15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</row>
    <row r="10" spans="1:44" ht="13.5" customHeight="1">
      <c r="A10" s="14" t="s">
        <v>9</v>
      </c>
      <c r="B10" s="11">
        <v>21.554455445544555</v>
      </c>
      <c r="C10" s="11">
        <v>21.356435643564357</v>
      </c>
      <c r="D10" s="11">
        <v>21.435643564356436</v>
      </c>
      <c r="E10" s="11">
        <v>21.425742574257427</v>
      </c>
      <c r="F10" s="11">
        <v>21.504950495049506</v>
      </c>
      <c r="G10" s="11">
        <v>21.18811881188119</v>
      </c>
      <c r="H10" s="11">
        <v>20.88118811881188</v>
      </c>
      <c r="I10" s="11">
        <v>21.623762376237625</v>
      </c>
      <c r="J10" s="11">
        <v>21.386138613861387</v>
      </c>
      <c r="K10" s="11">
        <v>21.435643564356436</v>
      </c>
      <c r="L10" s="11">
        <v>21.73267326732673</v>
      </c>
      <c r="M10" s="11">
        <v>21.504950495049506</v>
      </c>
      <c r="N10" s="11">
        <v>21.683168316831683</v>
      </c>
      <c r="O10" s="11">
        <v>21.653465346534652</v>
      </c>
      <c r="P10" s="11">
        <v>21.504950495049506</v>
      </c>
      <c r="Q10" s="11">
        <v>21.534653465346533</v>
      </c>
      <c r="R10" s="11">
        <v>21.247524752475247</v>
      </c>
      <c r="S10" s="11">
        <v>21</v>
      </c>
      <c r="T10" s="12"/>
      <c r="U10" s="11">
        <f aca="true" t="shared" si="0" ref="U10:U15">AVERAGE(B10:S10)</f>
        <v>21.42519251925193</v>
      </c>
      <c r="V10" s="11">
        <f aca="true" t="shared" si="1" ref="V10:V15">STDEV(B10:S10)</f>
        <v>0.2264014799660164</v>
      </c>
      <c r="Z10" s="15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</row>
    <row r="11" spans="1:44" ht="13.5" customHeight="1">
      <c r="A11" s="15" t="s">
        <v>10</v>
      </c>
      <c r="B11" s="11">
        <v>34.52475247524752</v>
      </c>
      <c r="C11" s="11">
        <v>34.227722772277225</v>
      </c>
      <c r="D11" s="11">
        <v>34.54455445544554</v>
      </c>
      <c r="E11" s="11">
        <v>34.34653465346535</v>
      </c>
      <c r="F11" s="11">
        <v>34.43564356435643</v>
      </c>
      <c r="G11" s="11">
        <v>34.53465346534654</v>
      </c>
      <c r="H11" s="11">
        <v>34.60396039603961</v>
      </c>
      <c r="I11" s="11">
        <v>34.148514851485146</v>
      </c>
      <c r="J11" s="11">
        <v>34.13861386138613</v>
      </c>
      <c r="K11" s="11">
        <v>34.336633663366335</v>
      </c>
      <c r="L11" s="11">
        <v>34.148514851485146</v>
      </c>
      <c r="M11" s="11">
        <v>34.03960396039604</v>
      </c>
      <c r="N11" s="11">
        <v>34.75247524752475</v>
      </c>
      <c r="O11" s="11">
        <v>34.08910891089109</v>
      </c>
      <c r="P11" s="11">
        <v>33.93069306930693</v>
      </c>
      <c r="Q11" s="11">
        <v>34.287128712871294</v>
      </c>
      <c r="R11" s="11">
        <v>34.60396039603961</v>
      </c>
      <c r="S11" s="11">
        <v>34.554455445544555</v>
      </c>
      <c r="T11" s="12"/>
      <c r="U11" s="11">
        <f t="shared" si="0"/>
        <v>34.34708470847085</v>
      </c>
      <c r="V11" s="11">
        <f t="shared" si="1"/>
        <v>0.233597026756289</v>
      </c>
      <c r="Z11" s="15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</row>
    <row r="12" spans="1:44" ht="13.5" customHeight="1">
      <c r="A12" s="15" t="s">
        <v>11</v>
      </c>
      <c r="B12" s="11">
        <v>4.574257425742574</v>
      </c>
      <c r="C12" s="11">
        <v>4.633663366336633</v>
      </c>
      <c r="D12" s="11">
        <v>4.6138613861386135</v>
      </c>
      <c r="E12" s="11">
        <v>4.574257425742574</v>
      </c>
      <c r="F12" s="11">
        <v>4.524752475247524</v>
      </c>
      <c r="G12" s="11">
        <v>4.455445544554456</v>
      </c>
      <c r="H12" s="11">
        <v>4.435643564356436</v>
      </c>
      <c r="I12" s="11">
        <v>4.475247524752475</v>
      </c>
      <c r="J12" s="11">
        <v>4.396039603960396</v>
      </c>
      <c r="K12" s="11">
        <v>4.326732673267327</v>
      </c>
      <c r="L12" s="11">
        <v>4.712871287128713</v>
      </c>
      <c r="M12" s="11">
        <v>4.574257425742574</v>
      </c>
      <c r="N12" s="11">
        <v>4.534653465346534</v>
      </c>
      <c r="O12" s="11">
        <v>4.584158415841584</v>
      </c>
      <c r="P12" s="11">
        <v>4.554455445544554</v>
      </c>
      <c r="Q12" s="11">
        <v>4.465346534653466</v>
      </c>
      <c r="R12" s="11">
        <v>4.356435643564357</v>
      </c>
      <c r="S12" s="11">
        <v>4.336633663366337</v>
      </c>
      <c r="T12" s="12"/>
      <c r="U12" s="11">
        <f t="shared" si="0"/>
        <v>4.507150715071507</v>
      </c>
      <c r="V12" s="11">
        <f t="shared" si="1"/>
        <v>0.10838308893554124</v>
      </c>
      <c r="Z12" s="15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</row>
    <row r="13" spans="1:44" ht="13.5" customHeight="1">
      <c r="A13" s="15" t="s">
        <v>12</v>
      </c>
      <c r="B13" s="11">
        <v>2.1386138613861387</v>
      </c>
      <c r="C13" s="11">
        <v>2.0693069306930694</v>
      </c>
      <c r="D13" s="11">
        <v>2.0297029702970293</v>
      </c>
      <c r="E13" s="11">
        <v>2.1485148514851486</v>
      </c>
      <c r="F13" s="11">
        <v>2.089108910891089</v>
      </c>
      <c r="G13" s="11">
        <v>2.1485148514851486</v>
      </c>
      <c r="H13" s="11">
        <v>2.128712871287129</v>
      </c>
      <c r="I13" s="11">
        <v>2.1386138613861387</v>
      </c>
      <c r="J13" s="11">
        <v>2.099009900990099</v>
      </c>
      <c r="K13" s="11">
        <v>2.1584158415841586</v>
      </c>
      <c r="L13" s="11">
        <v>2.0099009900990095</v>
      </c>
      <c r="M13" s="11">
        <v>2.118811881188119</v>
      </c>
      <c r="N13" s="11">
        <v>1.891089108910891</v>
      </c>
      <c r="O13" s="11">
        <v>2.0594059405940595</v>
      </c>
      <c r="P13" s="11">
        <v>2.049504950495049</v>
      </c>
      <c r="Q13" s="11">
        <v>2.1485148514851486</v>
      </c>
      <c r="R13" s="11">
        <v>2.089108910891089</v>
      </c>
      <c r="S13" s="11">
        <v>2.1782178217821784</v>
      </c>
      <c r="T13" s="12"/>
      <c r="U13" s="11">
        <f t="shared" si="0"/>
        <v>2.0940594059405937</v>
      </c>
      <c r="V13" s="11">
        <f t="shared" si="1"/>
        <v>0.06953535864951708</v>
      </c>
      <c r="Z13" s="15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</row>
    <row r="14" spans="1:22" ht="4.5" customHeight="1">
      <c r="A14" s="15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2"/>
      <c r="U14" s="11"/>
      <c r="V14" s="11"/>
    </row>
    <row r="15" spans="1:22" ht="12">
      <c r="A15" s="16" t="s">
        <v>13</v>
      </c>
      <c r="B15" s="17">
        <f>SUM(B9:B13)</f>
        <v>100.07468790357294</v>
      </c>
      <c r="C15" s="17">
        <f aca="true" t="shared" si="2" ref="C15:S15">SUM(C9:C13)</f>
        <v>100.00452001721911</v>
      </c>
      <c r="D15" s="17">
        <f t="shared" si="2"/>
        <v>100.46961217860914</v>
      </c>
      <c r="E15" s="17">
        <f t="shared" si="2"/>
        <v>100.52864634289516</v>
      </c>
      <c r="F15" s="17">
        <f t="shared" si="2"/>
        <v>100.4595937854655</v>
      </c>
      <c r="G15" s="17">
        <f t="shared" si="2"/>
        <v>100.26151528196297</v>
      </c>
      <c r="H15" s="17">
        <f t="shared" si="2"/>
        <v>99.59891206511958</v>
      </c>
      <c r="I15" s="17">
        <f t="shared" si="2"/>
        <v>100.33080264548194</v>
      </c>
      <c r="J15" s="17">
        <f t="shared" si="2"/>
        <v>100.25102727664071</v>
      </c>
      <c r="K15" s="17">
        <f t="shared" si="2"/>
        <v>100.47876961609205</v>
      </c>
      <c r="L15" s="17">
        <f t="shared" si="2"/>
        <v>100.45969162133603</v>
      </c>
      <c r="M15" s="17">
        <f t="shared" si="2"/>
        <v>100.2020506398466</v>
      </c>
      <c r="N15" s="17">
        <f t="shared" si="2"/>
        <v>100.89498297655852</v>
      </c>
      <c r="O15" s="17">
        <f t="shared" si="2"/>
        <v>100.04424138065981</v>
      </c>
      <c r="P15" s="17">
        <f t="shared" si="2"/>
        <v>99.82616522521816</v>
      </c>
      <c r="Q15" s="17">
        <f t="shared" si="2"/>
        <v>100.03445779360544</v>
      </c>
      <c r="R15" s="17">
        <f t="shared" si="2"/>
        <v>99.94525104684381</v>
      </c>
      <c r="S15" s="17">
        <f t="shared" si="2"/>
        <v>99.95468242476423</v>
      </c>
      <c r="T15" s="12"/>
      <c r="U15" s="17">
        <f t="shared" si="0"/>
        <v>100.21220056788289</v>
      </c>
      <c r="V15" s="17">
        <f t="shared" si="1"/>
        <v>0.30953296273298575</v>
      </c>
    </row>
    <row r="16" spans="1:22" ht="12">
      <c r="A16" s="18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</row>
    <row r="17" spans="1:24" s="43" customFormat="1" ht="12.75">
      <c r="A17" s="37" t="s">
        <v>14</v>
      </c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20"/>
      <c r="M17" s="20"/>
      <c r="N17" s="1"/>
      <c r="O17" s="1"/>
      <c r="P17" s="1"/>
      <c r="Q17" s="1"/>
      <c r="R17" s="1"/>
      <c r="S17" s="1"/>
      <c r="T17" s="1"/>
      <c r="U17" s="21" t="s">
        <v>59</v>
      </c>
      <c r="V17" s="22" t="s">
        <v>60</v>
      </c>
      <c r="W17" s="23" t="s">
        <v>61</v>
      </c>
      <c r="X17" s="1" t="s">
        <v>15</v>
      </c>
    </row>
    <row r="18" spans="1:25" ht="13.5" customHeight="1">
      <c r="A18" s="10" t="s">
        <v>16</v>
      </c>
      <c r="B18" s="19">
        <v>2.9696688249997933</v>
      </c>
      <c r="C18" s="19">
        <v>2.9986200441019495</v>
      </c>
      <c r="D18" s="19">
        <v>2.9971183777792687</v>
      </c>
      <c r="E18" s="19">
        <v>3.006814464250224</v>
      </c>
      <c r="F18" s="19">
        <v>3.0002131745661496</v>
      </c>
      <c r="G18" s="19">
        <v>3.0116513762911548</v>
      </c>
      <c r="H18" s="19">
        <v>3.0070407921799753</v>
      </c>
      <c r="I18" s="19">
        <v>3.0027828598936654</v>
      </c>
      <c r="J18" s="19">
        <v>3.0257745254721673</v>
      </c>
      <c r="K18" s="19">
        <v>3.02113318098811</v>
      </c>
      <c r="L18" s="49">
        <v>2.9911883358243707</v>
      </c>
      <c r="M18" s="49">
        <v>3.0070281479336387</v>
      </c>
      <c r="N18" s="49">
        <v>2.997735415758138</v>
      </c>
      <c r="O18" s="49">
        <v>2.9898220461983245</v>
      </c>
      <c r="P18" s="49">
        <v>3.003856654885127</v>
      </c>
      <c r="Q18" s="49">
        <v>2.9899548072644024</v>
      </c>
      <c r="R18" s="49">
        <v>3.0012394141576375</v>
      </c>
      <c r="S18" s="49">
        <v>3.0189159672958183</v>
      </c>
      <c r="T18" s="12"/>
      <c r="U18" s="49">
        <f>AVERAGE(B18:S18)</f>
        <v>3.002253244991106</v>
      </c>
      <c r="V18" s="49">
        <f>STDEV(B18:S18)</f>
        <v>0.013061350020591004</v>
      </c>
      <c r="W18" s="50">
        <f>U18*8/8.009</f>
        <v>2.9988795055473654</v>
      </c>
      <c r="X18" s="13">
        <v>1</v>
      </c>
      <c r="Y18" s="45"/>
    </row>
    <row r="19" spans="1:25" ht="13.5" customHeight="1">
      <c r="A19" s="14" t="s">
        <v>17</v>
      </c>
      <c r="B19" s="19">
        <v>2.0234594874027034</v>
      </c>
      <c r="C19" s="19">
        <v>2.00107927825703</v>
      </c>
      <c r="D19" s="19">
        <v>2.000681209912543</v>
      </c>
      <c r="E19" s="19">
        <v>1.996323163716947</v>
      </c>
      <c r="F19" s="19">
        <v>2.006079805867587</v>
      </c>
      <c r="G19" s="19">
        <v>1.982509277630638</v>
      </c>
      <c r="H19" s="19">
        <v>1.9708209609087615</v>
      </c>
      <c r="I19" s="19">
        <v>2.0167878104960817</v>
      </c>
      <c r="J19" s="19">
        <v>1.9948325841764767</v>
      </c>
      <c r="K19" s="19">
        <v>1.9968993514966031</v>
      </c>
      <c r="L19" s="42">
        <v>2.02386248906793</v>
      </c>
      <c r="M19" s="42">
        <v>2.0074966245932018</v>
      </c>
      <c r="N19" s="42">
        <v>2.0142082591359625</v>
      </c>
      <c r="O19" s="42">
        <v>2.0261427696219587</v>
      </c>
      <c r="P19" s="42">
        <v>2.0148188780074854</v>
      </c>
      <c r="Q19" s="42">
        <v>2.0182924433228946</v>
      </c>
      <c r="R19" s="42">
        <v>1.9962744719273666</v>
      </c>
      <c r="S19" s="42">
        <v>1.972215893458705</v>
      </c>
      <c r="T19" s="12"/>
      <c r="U19" s="42">
        <v>2.010001111111111</v>
      </c>
      <c r="V19" s="42">
        <v>0.013115678488859599</v>
      </c>
      <c r="W19" s="50">
        <v>2</v>
      </c>
      <c r="X19" s="11">
        <v>1</v>
      </c>
      <c r="Y19" s="45"/>
    </row>
    <row r="20" spans="1:25" ht="13.5" customHeight="1">
      <c r="A20" s="14" t="s">
        <v>18</v>
      </c>
      <c r="B20" s="19">
        <v>2.2997906012004945</v>
      </c>
      <c r="C20" s="19">
        <v>2.275693620302524</v>
      </c>
      <c r="D20" s="19">
        <v>2.287816695224755</v>
      </c>
      <c r="E20" s="19">
        <v>2.2707961656522744</v>
      </c>
      <c r="F20" s="19">
        <v>2.2793878327395953</v>
      </c>
      <c r="G20" s="19">
        <v>2.2928634644619166</v>
      </c>
      <c r="H20" s="19">
        <v>2.3174908908743532</v>
      </c>
      <c r="I20" s="19">
        <v>2.2599614492253446</v>
      </c>
      <c r="J20" s="19">
        <v>2.2595409801586332</v>
      </c>
      <c r="K20" s="19">
        <v>2.269747920494971</v>
      </c>
      <c r="L20" s="42">
        <v>2.2565238792825477</v>
      </c>
      <c r="M20" s="42">
        <v>2.254764237833987</v>
      </c>
      <c r="N20" s="42">
        <v>2.290696946329869</v>
      </c>
      <c r="O20" s="42">
        <v>2.263385590074368</v>
      </c>
      <c r="P20" s="42">
        <v>2.255747879038691</v>
      </c>
      <c r="Q20" s="42">
        <v>2.2802243928204127</v>
      </c>
      <c r="R20" s="42">
        <v>2.306948919012531</v>
      </c>
      <c r="S20" s="42">
        <v>2.3027112120828277</v>
      </c>
      <c r="T20" s="12"/>
      <c r="U20" s="42">
        <f>AVERAGE(B20:S20)</f>
        <v>2.2791162598227834</v>
      </c>
      <c r="V20" s="42">
        <f>STDEV(B20:S20)</f>
        <v>0.019474403999380985</v>
      </c>
      <c r="W20" s="50">
        <v>2.29</v>
      </c>
      <c r="X20" s="11">
        <v>0.7628314393721699</v>
      </c>
      <c r="Y20" s="42"/>
    </row>
    <row r="21" spans="1:25" ht="13.5" customHeight="1">
      <c r="A21" s="15" t="s">
        <v>19</v>
      </c>
      <c r="B21" s="19">
        <v>0.5431638706497053</v>
      </c>
      <c r="C21" s="19">
        <v>0.5491776028805885</v>
      </c>
      <c r="D21" s="19">
        <v>0.5447016912239165</v>
      </c>
      <c r="E21" s="19">
        <v>0.5390988178391014</v>
      </c>
      <c r="F21" s="19">
        <v>0.5338969005647566</v>
      </c>
      <c r="G21" s="19">
        <v>0.5273109418709977</v>
      </c>
      <c r="H21" s="19">
        <v>0.5295432313660112</v>
      </c>
      <c r="I21" s="19">
        <v>0.5279573288680934</v>
      </c>
      <c r="J21" s="19">
        <v>0.5186668444878237</v>
      </c>
      <c r="K21" s="19">
        <v>0.5098383812654329</v>
      </c>
      <c r="L21" s="42">
        <v>0.5551447584093167</v>
      </c>
      <c r="M21" s="42">
        <v>0.5401194201376179</v>
      </c>
      <c r="N21" s="42">
        <v>0.5328175852477448</v>
      </c>
      <c r="O21" s="42">
        <v>0.5425691124465769</v>
      </c>
      <c r="P21" s="42">
        <v>0.5397427736554531</v>
      </c>
      <c r="Q21" s="42">
        <v>0.5293637389661467</v>
      </c>
      <c r="R21" s="42">
        <v>0.5177212920304127</v>
      </c>
      <c r="S21" s="42">
        <v>0.5151583110307849</v>
      </c>
      <c r="T21" s="12"/>
      <c r="U21" s="42">
        <f>AVERAGE(B21:S21)</f>
        <v>0.53311070016336</v>
      </c>
      <c r="V21" s="42">
        <f>STDEV(B21:S21)</f>
        <v>0.012353853959588426</v>
      </c>
      <c r="W21" s="50">
        <v>0.53</v>
      </c>
      <c r="X21" s="11">
        <v>0.17800143317904082</v>
      </c>
      <c r="Y21" s="42"/>
    </row>
    <row r="22" spans="1:25" ht="13.5" customHeight="1">
      <c r="A22" s="15" t="s">
        <v>20</v>
      </c>
      <c r="B22" s="19">
        <v>0.18251864704615903</v>
      </c>
      <c r="C22" s="19">
        <v>0.17626977122744264</v>
      </c>
      <c r="D22" s="19">
        <v>0.1722230431239752</v>
      </c>
      <c r="E22" s="19">
        <v>0.1819913424327541</v>
      </c>
      <c r="F22" s="19">
        <v>0.1771692087619683</v>
      </c>
      <c r="G22" s="19">
        <v>0.18275892463881707</v>
      </c>
      <c r="H22" s="19">
        <v>0.18265285203654089</v>
      </c>
      <c r="I22" s="19">
        <v>0.18133378637510908</v>
      </c>
      <c r="J22" s="19">
        <v>0.17799424814449302</v>
      </c>
      <c r="K22" s="19">
        <v>0.18279830901847274</v>
      </c>
      <c r="L22" s="42">
        <v>0.17016095705749903</v>
      </c>
      <c r="M22" s="42">
        <v>0.179815109271314</v>
      </c>
      <c r="N22" s="42">
        <v>0.15970224820216544</v>
      </c>
      <c r="O22" s="42">
        <v>0.17518705064946827</v>
      </c>
      <c r="P22" s="42">
        <v>0.17456772052437305</v>
      </c>
      <c r="Q22" s="42">
        <v>0.18306358870029368</v>
      </c>
      <c r="R22" s="42">
        <v>0.17843925275073252</v>
      </c>
      <c r="S22" s="42">
        <v>0.18597470210669267</v>
      </c>
      <c r="T22" s="12"/>
      <c r="U22" s="42">
        <f>AVERAGE(B22:S22)</f>
        <v>0.17803448678157058</v>
      </c>
      <c r="V22" s="42">
        <f>STDEV(B22:S22)</f>
        <v>0.006233184221746806</v>
      </c>
      <c r="W22" s="50">
        <v>0.18</v>
      </c>
      <c r="X22" s="11">
        <v>0.05946384758986742</v>
      </c>
      <c r="Y22" s="42"/>
    </row>
    <row r="23" spans="1:25" ht="6" customHeight="1">
      <c r="A23" s="15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2"/>
      <c r="U23" s="11"/>
      <c r="V23" s="11"/>
      <c r="W23" s="11"/>
      <c r="X23" s="11"/>
      <c r="Y23" s="45"/>
    </row>
    <row r="24" spans="1:25" ht="12">
      <c r="A24" s="16" t="s">
        <v>21</v>
      </c>
      <c r="B24" s="17">
        <f>SUM(B18:B22)</f>
        <v>8.018601431298856</v>
      </c>
      <c r="C24" s="17">
        <f>SUM(C18:C22)</f>
        <v>8.000840316769535</v>
      </c>
      <c r="D24" s="17">
        <f>SUM(D18:D22)</f>
        <v>8.002541017264459</v>
      </c>
      <c r="E24" s="17">
        <f>SUM(E18:E22)</f>
        <v>7.995023953891301</v>
      </c>
      <c r="F24" s="17">
        <f>SUM(F18:F22)</f>
        <v>7.996746922500057</v>
      </c>
      <c r="G24" s="17">
        <f>SUM(G18:G22)</f>
        <v>7.997093984893524</v>
      </c>
      <c r="H24" s="17">
        <f>SUM(H18:H22)</f>
        <v>8.007548727365641</v>
      </c>
      <c r="I24" s="17">
        <f>SUM(I18:I22)</f>
        <v>7.988823234858295</v>
      </c>
      <c r="J24" s="17">
        <f>SUM(J18:J22)</f>
        <v>7.9768091824395935</v>
      </c>
      <c r="K24" s="17">
        <f>SUM(K18:K22)</f>
        <v>7.9804171432635895</v>
      </c>
      <c r="L24" s="17">
        <f>SUM(L18:L22)</f>
        <v>7.9968804196416645</v>
      </c>
      <c r="M24" s="17">
        <f>SUM(M18:M22)</f>
        <v>7.9892235397697595</v>
      </c>
      <c r="N24" s="17">
        <f>SUM(N18:N22)</f>
        <v>7.99516045467388</v>
      </c>
      <c r="O24" s="17">
        <f>SUM(O18:O22)</f>
        <v>7.997106568990695</v>
      </c>
      <c r="P24" s="17">
        <f>SUM(P18:P22)</f>
        <v>7.988733906111129</v>
      </c>
      <c r="Q24" s="17">
        <f>SUM(Q18:Q22)</f>
        <v>8.000898971074152</v>
      </c>
      <c r="R24" s="17">
        <f>SUM(R18:R22)</f>
        <v>8.000623349878682</v>
      </c>
      <c r="S24" s="17">
        <f>SUM(S18:S22)</f>
        <v>7.9949760859748285</v>
      </c>
      <c r="T24" s="11"/>
      <c r="U24" s="11">
        <f>AVERAGE(B24:S24)</f>
        <v>7.996002733925536</v>
      </c>
      <c r="V24" s="11">
        <f>STDEV(B24:S24)</f>
        <v>0.009466914981245387</v>
      </c>
      <c r="W24" s="11"/>
      <c r="X24" s="17"/>
      <c r="Y24" s="45"/>
    </row>
    <row r="25" spans="21:22" ht="12">
      <c r="U25" s="11"/>
      <c r="V25" s="11"/>
    </row>
    <row r="26" spans="1:25" s="46" customFormat="1" ht="20.25">
      <c r="A26" s="38" t="s">
        <v>22</v>
      </c>
      <c r="B26" s="38"/>
      <c r="C26" s="38"/>
      <c r="D26" s="38"/>
      <c r="E26" s="39" t="s">
        <v>57</v>
      </c>
      <c r="F26" s="40"/>
      <c r="G26" s="40"/>
      <c r="H26" s="40"/>
      <c r="I26" s="40"/>
      <c r="J26" s="40"/>
      <c r="K26" s="40"/>
      <c r="L26" s="40"/>
      <c r="M26" s="39"/>
      <c r="N26" s="39"/>
      <c r="O26" s="39"/>
      <c r="P26" s="39"/>
      <c r="Q26" s="39"/>
      <c r="R26" s="24"/>
      <c r="S26" s="24"/>
      <c r="T26" s="24"/>
      <c r="U26" s="11"/>
      <c r="V26" s="11"/>
      <c r="W26" s="24"/>
      <c r="X26" s="24"/>
      <c r="Y26" s="24"/>
    </row>
    <row r="27" spans="1:26" s="46" customFormat="1" ht="23.25">
      <c r="A27" s="24" t="s">
        <v>23</v>
      </c>
      <c r="B27" s="24"/>
      <c r="C27" s="24"/>
      <c r="D27" s="24"/>
      <c r="E27" s="41" t="s">
        <v>62</v>
      </c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24"/>
      <c r="S27" s="24"/>
      <c r="T27" s="24"/>
      <c r="U27" s="11"/>
      <c r="V27" s="11"/>
      <c r="W27" s="24"/>
      <c r="X27" s="24"/>
      <c r="Y27" s="24"/>
      <c r="Z27" s="47"/>
    </row>
    <row r="28" spans="1:26" s="43" customFormat="1" ht="9.75" customHeight="1">
      <c r="A28" s="33"/>
      <c r="B28" s="33"/>
      <c r="C28" s="33"/>
      <c r="D28" s="33"/>
      <c r="E28" s="33"/>
      <c r="F28" s="33"/>
      <c r="G28" s="33"/>
      <c r="H28" s="33"/>
      <c r="I28" s="25"/>
      <c r="J28" s="25"/>
      <c r="K28" s="25"/>
      <c r="L28" s="25"/>
      <c r="M28" s="25"/>
      <c r="N28" s="25"/>
      <c r="O28" s="25"/>
      <c r="P28" s="25"/>
      <c r="Q28" s="25"/>
      <c r="R28" s="1"/>
      <c r="S28" s="1"/>
      <c r="T28" s="1"/>
      <c r="U28" s="11"/>
      <c r="V28" s="11"/>
      <c r="W28" s="1"/>
      <c r="X28" s="1"/>
      <c r="Y28" s="1"/>
      <c r="Z28" s="48"/>
    </row>
    <row r="29" spans="1:26" s="43" customFormat="1" ht="12.75">
      <c r="A29" s="8"/>
      <c r="B29" s="8"/>
      <c r="C29" s="8"/>
      <c r="D29" s="8"/>
      <c r="E29" s="8"/>
      <c r="F29" s="8"/>
      <c r="G29" s="8"/>
      <c r="H29" s="8"/>
      <c r="I29" s="8"/>
      <c r="J29" s="8"/>
      <c r="K29" s="26"/>
      <c r="L29" s="26"/>
      <c r="M29" s="26" t="s">
        <v>24</v>
      </c>
      <c r="N29" s="26"/>
      <c r="O29" s="26"/>
      <c r="P29" s="26"/>
      <c r="Q29" s="26"/>
      <c r="R29" s="1"/>
      <c r="S29" s="1"/>
      <c r="T29" s="1"/>
      <c r="U29" s="11"/>
      <c r="V29" s="11"/>
      <c r="W29" s="1"/>
      <c r="X29" s="1"/>
      <c r="Y29" s="1"/>
      <c r="Z29" s="48"/>
    </row>
    <row r="30" spans="1:25" s="43" customFormat="1" ht="12.75">
      <c r="A30" s="8" t="s">
        <v>25</v>
      </c>
      <c r="B30" s="8"/>
      <c r="C30" s="8"/>
      <c r="D30" s="8"/>
      <c r="E30" s="8"/>
      <c r="F30" s="8"/>
      <c r="G30" s="8"/>
      <c r="H30" s="8"/>
      <c r="I30" s="8"/>
      <c r="J30" s="8"/>
      <c r="K30" s="27" t="s">
        <v>26</v>
      </c>
      <c r="L30" s="27" t="s">
        <v>27</v>
      </c>
      <c r="M30" s="27" t="s">
        <v>28</v>
      </c>
      <c r="N30" s="27" t="s">
        <v>29</v>
      </c>
      <c r="O30" s="27" t="s">
        <v>30</v>
      </c>
      <c r="P30" s="27" t="s">
        <v>31</v>
      </c>
      <c r="Q30" s="27" t="s">
        <v>32</v>
      </c>
      <c r="R30" s="34" t="s">
        <v>33</v>
      </c>
      <c r="S30" s="34"/>
      <c r="T30" s="1"/>
      <c r="U30" s="11"/>
      <c r="V30" s="11"/>
      <c r="W30" s="1"/>
      <c r="X30" s="1"/>
      <c r="Y30" s="1"/>
    </row>
    <row r="31" spans="1:25" s="43" customFormat="1" ht="12.75">
      <c r="A31" s="8" t="s">
        <v>34</v>
      </c>
      <c r="B31" s="8"/>
      <c r="C31" s="8"/>
      <c r="D31" s="8"/>
      <c r="E31" s="8"/>
      <c r="F31" s="8"/>
      <c r="G31" s="8"/>
      <c r="H31" s="8"/>
      <c r="I31" s="8"/>
      <c r="J31" s="8"/>
      <c r="K31" s="28" t="s">
        <v>35</v>
      </c>
      <c r="L31" s="28" t="s">
        <v>36</v>
      </c>
      <c r="M31" s="28" t="s">
        <v>37</v>
      </c>
      <c r="N31" s="28">
        <v>20</v>
      </c>
      <c r="O31" s="28">
        <v>10</v>
      </c>
      <c r="P31" s="28">
        <v>600</v>
      </c>
      <c r="Q31" s="28">
        <v>-600</v>
      </c>
      <c r="R31" s="35" t="s">
        <v>38</v>
      </c>
      <c r="S31" s="35"/>
      <c r="T31" s="1"/>
      <c r="U31" s="11"/>
      <c r="V31" s="11"/>
      <c r="W31" s="1"/>
      <c r="X31" s="1"/>
      <c r="Y31" s="1"/>
    </row>
    <row r="32" spans="1:25" s="43" customFormat="1" ht="12.75">
      <c r="A32" s="8" t="s">
        <v>39</v>
      </c>
      <c r="B32" s="8"/>
      <c r="C32" s="8"/>
      <c r="D32" s="8"/>
      <c r="E32" s="8"/>
      <c r="F32" s="8"/>
      <c r="G32" s="8"/>
      <c r="H32" s="8"/>
      <c r="I32" s="8"/>
      <c r="J32" s="8"/>
      <c r="K32" s="28" t="s">
        <v>35</v>
      </c>
      <c r="L32" s="28" t="s">
        <v>16</v>
      </c>
      <c r="M32" s="28" t="s">
        <v>37</v>
      </c>
      <c r="N32" s="28">
        <v>20</v>
      </c>
      <c r="O32" s="28">
        <v>10</v>
      </c>
      <c r="P32" s="28">
        <v>600</v>
      </c>
      <c r="Q32" s="28">
        <v>-600</v>
      </c>
      <c r="R32" s="32" t="s">
        <v>40</v>
      </c>
      <c r="S32" s="32"/>
      <c r="T32" s="1"/>
      <c r="U32" s="11"/>
      <c r="V32" s="11"/>
      <c r="W32" s="1"/>
      <c r="X32" s="1"/>
      <c r="Y32" s="1"/>
    </row>
    <row r="33" spans="1:25" s="43" customFormat="1" ht="12.75">
      <c r="A33" s="8" t="s">
        <v>41</v>
      </c>
      <c r="B33" s="8"/>
      <c r="C33" s="8"/>
      <c r="D33" s="8"/>
      <c r="E33" s="8"/>
      <c r="F33" s="8"/>
      <c r="G33" s="8"/>
      <c r="H33" s="8"/>
      <c r="I33" s="8"/>
      <c r="J33" s="8"/>
      <c r="K33" s="28" t="s">
        <v>35</v>
      </c>
      <c r="L33" s="28" t="s">
        <v>19</v>
      </c>
      <c r="M33" s="28" t="s">
        <v>37</v>
      </c>
      <c r="N33" s="28">
        <v>20</v>
      </c>
      <c r="O33" s="28">
        <v>10</v>
      </c>
      <c r="P33" s="28">
        <v>350</v>
      </c>
      <c r="Q33" s="28">
        <v>-600</v>
      </c>
      <c r="R33" s="32" t="s">
        <v>40</v>
      </c>
      <c r="S33" s="32"/>
      <c r="T33" s="1"/>
      <c r="U33" s="11"/>
      <c r="V33" s="11"/>
      <c r="W33" s="1"/>
      <c r="X33" s="1"/>
      <c r="Y33" s="1"/>
    </row>
    <row r="34" spans="1:25" s="43" customFormat="1" ht="12.75">
      <c r="A34" s="8" t="s">
        <v>42</v>
      </c>
      <c r="B34" s="8"/>
      <c r="C34" s="8"/>
      <c r="D34" s="29"/>
      <c r="E34" s="8"/>
      <c r="F34" s="8"/>
      <c r="G34" s="8"/>
      <c r="H34" s="8"/>
      <c r="I34" s="8"/>
      <c r="J34" s="8"/>
      <c r="K34" s="28" t="s">
        <v>35</v>
      </c>
      <c r="L34" s="28" t="s">
        <v>43</v>
      </c>
      <c r="M34" s="28" t="s">
        <v>37</v>
      </c>
      <c r="N34" s="28">
        <v>20</v>
      </c>
      <c r="O34" s="28">
        <v>10</v>
      </c>
      <c r="P34" s="28">
        <v>600</v>
      </c>
      <c r="Q34" s="28">
        <v>-600</v>
      </c>
      <c r="R34" s="32" t="s">
        <v>44</v>
      </c>
      <c r="S34" s="32"/>
      <c r="T34" s="1"/>
      <c r="U34" s="11"/>
      <c r="V34" s="11"/>
      <c r="W34" s="1"/>
      <c r="X34" s="1"/>
      <c r="Y34" s="1"/>
    </row>
    <row r="35" spans="1:25" s="43" customFormat="1" ht="12.75">
      <c r="A35" s="8"/>
      <c r="B35" s="8"/>
      <c r="C35" s="8"/>
      <c r="D35" s="8"/>
      <c r="E35" s="8"/>
      <c r="F35" s="8"/>
      <c r="G35" s="8"/>
      <c r="H35" s="8"/>
      <c r="I35" s="8"/>
      <c r="J35" s="8"/>
      <c r="K35" s="28" t="s">
        <v>45</v>
      </c>
      <c r="L35" s="28" t="s">
        <v>46</v>
      </c>
      <c r="M35" s="28" t="s">
        <v>37</v>
      </c>
      <c r="N35" s="28">
        <v>20</v>
      </c>
      <c r="O35" s="28">
        <v>10</v>
      </c>
      <c r="P35" s="28">
        <v>600</v>
      </c>
      <c r="Q35" s="28">
        <v>-600</v>
      </c>
      <c r="R35" s="32" t="s">
        <v>47</v>
      </c>
      <c r="S35" s="32"/>
      <c r="T35" s="1"/>
      <c r="U35" s="11"/>
      <c r="V35" s="11"/>
      <c r="W35" s="1"/>
      <c r="X35" s="1"/>
      <c r="Y35" s="1"/>
    </row>
    <row r="36" spans="1:25" s="43" customFormat="1" ht="12.75">
      <c r="A36" s="8"/>
      <c r="B36" s="8"/>
      <c r="C36" s="8"/>
      <c r="D36" s="8"/>
      <c r="E36" s="8"/>
      <c r="F36" s="8"/>
      <c r="G36" s="8"/>
      <c r="H36" s="8"/>
      <c r="I36" s="8"/>
      <c r="J36" s="8"/>
      <c r="K36" s="28" t="s">
        <v>45</v>
      </c>
      <c r="L36" s="28" t="s">
        <v>20</v>
      </c>
      <c r="M36" s="28" t="s">
        <v>37</v>
      </c>
      <c r="N36" s="28">
        <v>20</v>
      </c>
      <c r="O36" s="28">
        <v>10</v>
      </c>
      <c r="P36" s="28">
        <v>600</v>
      </c>
      <c r="Q36" s="28">
        <v>-600</v>
      </c>
      <c r="R36" s="32" t="s">
        <v>40</v>
      </c>
      <c r="S36" s="32"/>
      <c r="T36" s="1"/>
      <c r="U36" s="11"/>
      <c r="V36" s="11"/>
      <c r="W36" s="1"/>
      <c r="X36" s="1"/>
      <c r="Y36" s="1"/>
    </row>
    <row r="37" spans="1:25" s="43" customFormat="1" ht="12.75">
      <c r="A37" s="8"/>
      <c r="B37" s="8"/>
      <c r="C37" s="8"/>
      <c r="D37" s="8"/>
      <c r="E37" s="8"/>
      <c r="F37" s="8"/>
      <c r="G37" s="8"/>
      <c r="H37" s="8"/>
      <c r="I37" s="8"/>
      <c r="J37" s="8"/>
      <c r="K37" s="28" t="s">
        <v>45</v>
      </c>
      <c r="L37" s="28" t="s">
        <v>48</v>
      </c>
      <c r="M37" s="28" t="s">
        <v>37</v>
      </c>
      <c r="N37" s="28">
        <v>20</v>
      </c>
      <c r="O37" s="28">
        <v>10</v>
      </c>
      <c r="P37" s="28">
        <v>600</v>
      </c>
      <c r="Q37" s="28">
        <v>-600</v>
      </c>
      <c r="R37" s="32" t="s">
        <v>49</v>
      </c>
      <c r="S37" s="32"/>
      <c r="T37" s="1"/>
      <c r="U37" s="11"/>
      <c r="V37" s="11"/>
      <c r="W37" s="1"/>
      <c r="X37" s="1"/>
      <c r="Y37" s="1"/>
    </row>
    <row r="38" spans="1:25" s="43" customFormat="1" ht="12.75">
      <c r="A38" s="33"/>
      <c r="B38" s="33"/>
      <c r="C38" s="33"/>
      <c r="D38" s="33"/>
      <c r="E38" s="33"/>
      <c r="F38" s="33"/>
      <c r="G38" s="33"/>
      <c r="H38" s="8"/>
      <c r="I38" s="8"/>
      <c r="J38" s="8"/>
      <c r="K38" s="28" t="s">
        <v>50</v>
      </c>
      <c r="L38" s="28" t="s">
        <v>51</v>
      </c>
      <c r="M38" s="28" t="s">
        <v>37</v>
      </c>
      <c r="N38" s="28">
        <v>20</v>
      </c>
      <c r="O38" s="28">
        <v>10</v>
      </c>
      <c r="P38" s="28">
        <v>500</v>
      </c>
      <c r="Q38" s="28">
        <v>-500</v>
      </c>
      <c r="R38" s="32" t="s">
        <v>52</v>
      </c>
      <c r="S38" s="32"/>
      <c r="T38" s="1"/>
      <c r="U38" s="11"/>
      <c r="V38" s="11"/>
      <c r="W38" s="1"/>
      <c r="X38" s="1"/>
      <c r="Y38" s="1"/>
    </row>
    <row r="39" spans="1:25" s="43" customFormat="1" ht="12.75">
      <c r="A39" s="8"/>
      <c r="B39" s="8"/>
      <c r="C39" s="8"/>
      <c r="D39" s="8"/>
      <c r="E39" s="8"/>
      <c r="F39" s="8"/>
      <c r="G39" s="8"/>
      <c r="H39" s="8"/>
      <c r="I39" s="8"/>
      <c r="J39" s="8"/>
      <c r="K39" s="28" t="s">
        <v>50</v>
      </c>
      <c r="L39" s="28" t="s">
        <v>53</v>
      </c>
      <c r="M39" s="28" t="s">
        <v>37</v>
      </c>
      <c r="N39" s="28">
        <v>20</v>
      </c>
      <c r="O39" s="28">
        <v>10</v>
      </c>
      <c r="P39" s="28">
        <v>500</v>
      </c>
      <c r="Q39" s="28">
        <v>-500</v>
      </c>
      <c r="R39" s="32" t="s">
        <v>54</v>
      </c>
      <c r="S39" s="32"/>
      <c r="T39" s="1"/>
      <c r="U39" s="11"/>
      <c r="V39" s="11"/>
      <c r="W39" s="1"/>
      <c r="X39" s="1"/>
      <c r="Y39" s="1"/>
    </row>
    <row r="40" spans="1:25" s="43" customFormat="1" ht="12.75">
      <c r="A40" s="1"/>
      <c r="B40" s="8"/>
      <c r="C40" s="8"/>
      <c r="D40" s="8"/>
      <c r="E40" s="8"/>
      <c r="F40" s="8"/>
      <c r="G40" s="8"/>
      <c r="H40" s="8"/>
      <c r="I40" s="8"/>
      <c r="J40" s="8"/>
      <c r="K40" s="30" t="s">
        <v>50</v>
      </c>
      <c r="L40" s="30" t="s">
        <v>55</v>
      </c>
      <c r="M40" s="30" t="s">
        <v>37</v>
      </c>
      <c r="N40" s="30">
        <v>20</v>
      </c>
      <c r="O40" s="30">
        <v>10</v>
      </c>
      <c r="P40" s="30">
        <v>500</v>
      </c>
      <c r="Q40" s="30">
        <v>-500</v>
      </c>
      <c r="R40" s="31" t="s">
        <v>56</v>
      </c>
      <c r="S40" s="31"/>
      <c r="T40" s="1"/>
      <c r="U40" s="11"/>
      <c r="V40" s="11"/>
      <c r="W40" s="1"/>
      <c r="X40" s="1"/>
      <c r="Y40" s="1"/>
    </row>
    <row r="41" spans="1:22" ht="12.75">
      <c r="A41" s="1"/>
      <c r="U41" s="11"/>
      <c r="V41" s="11"/>
    </row>
    <row r="42" spans="21:22" ht="12">
      <c r="U42" s="11"/>
      <c r="V42" s="11"/>
    </row>
    <row r="43" spans="21:22" ht="12">
      <c r="U43" s="11"/>
      <c r="V43" s="11"/>
    </row>
    <row r="44" spans="2:25" ht="12"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42"/>
      <c r="V44" s="42"/>
      <c r="W44" s="19"/>
      <c r="X44" s="19"/>
      <c r="Y44" s="19"/>
    </row>
    <row r="45" spans="2:25" ht="12"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42"/>
      <c r="V45" s="42"/>
      <c r="W45" s="19"/>
      <c r="X45" s="19"/>
      <c r="Y45" s="19"/>
    </row>
    <row r="46" spans="2:25" ht="12"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42"/>
      <c r="V46" s="42"/>
      <c r="W46" s="19"/>
      <c r="X46" s="19"/>
      <c r="Y46" s="19"/>
    </row>
    <row r="47" spans="2:25" ht="12"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42"/>
      <c r="V47" s="42"/>
      <c r="W47" s="19"/>
      <c r="X47" s="19"/>
      <c r="Y47" s="19"/>
    </row>
    <row r="48" spans="2:25" ht="12"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42"/>
      <c r="V48" s="42"/>
      <c r="W48" s="19"/>
      <c r="X48" s="19"/>
      <c r="Y48" s="19"/>
    </row>
    <row r="49" spans="1:25" ht="12">
      <c r="A49" s="8" t="s">
        <v>58</v>
      </c>
      <c r="B49" s="19" t="s">
        <v>58</v>
      </c>
      <c r="C49" s="19" t="s">
        <v>58</v>
      </c>
      <c r="D49" s="19" t="s">
        <v>58</v>
      </c>
      <c r="E49" s="19" t="s">
        <v>58</v>
      </c>
      <c r="F49" s="19" t="s">
        <v>58</v>
      </c>
      <c r="G49" s="19" t="s">
        <v>58</v>
      </c>
      <c r="H49" s="19" t="s">
        <v>58</v>
      </c>
      <c r="I49" s="19" t="s">
        <v>58</v>
      </c>
      <c r="J49" s="19" t="s">
        <v>58</v>
      </c>
      <c r="K49" s="19" t="s">
        <v>58</v>
      </c>
      <c r="L49" s="19" t="s">
        <v>58</v>
      </c>
      <c r="M49" s="19" t="s">
        <v>58</v>
      </c>
      <c r="N49" s="19" t="s">
        <v>58</v>
      </c>
      <c r="O49" s="19" t="s">
        <v>58</v>
      </c>
      <c r="P49" s="19" t="s">
        <v>58</v>
      </c>
      <c r="Q49" s="19" t="s">
        <v>58</v>
      </c>
      <c r="R49" s="19" t="s">
        <v>58</v>
      </c>
      <c r="S49" s="19" t="s">
        <v>58</v>
      </c>
      <c r="T49" s="19"/>
      <c r="U49" s="42"/>
      <c r="V49" s="42"/>
      <c r="W49" s="19"/>
      <c r="X49" s="19"/>
      <c r="Y49" s="19"/>
    </row>
    <row r="50" spans="1:22" ht="12">
      <c r="A50" s="8" t="s">
        <v>58</v>
      </c>
      <c r="B50" s="8" t="s">
        <v>58</v>
      </c>
      <c r="C50" s="8" t="s">
        <v>58</v>
      </c>
      <c r="D50" s="8" t="s">
        <v>58</v>
      </c>
      <c r="E50" s="8" t="s">
        <v>58</v>
      </c>
      <c r="F50" s="8" t="s">
        <v>58</v>
      </c>
      <c r="G50" s="8" t="s">
        <v>58</v>
      </c>
      <c r="H50" s="8" t="s">
        <v>58</v>
      </c>
      <c r="I50" s="8" t="s">
        <v>58</v>
      </c>
      <c r="J50" s="8" t="s">
        <v>58</v>
      </c>
      <c r="K50" s="8" t="s">
        <v>58</v>
      </c>
      <c r="L50" s="8" t="s">
        <v>58</v>
      </c>
      <c r="M50" s="8" t="s">
        <v>58</v>
      </c>
      <c r="N50" s="8" t="s">
        <v>58</v>
      </c>
      <c r="O50" s="8" t="s">
        <v>58</v>
      </c>
      <c r="P50" s="8" t="s">
        <v>58</v>
      </c>
      <c r="Q50" s="8" t="s">
        <v>58</v>
      </c>
      <c r="R50" s="8" t="s">
        <v>58</v>
      </c>
      <c r="S50" s="8" t="s">
        <v>58</v>
      </c>
      <c r="U50" s="11"/>
      <c r="V50" s="11"/>
    </row>
    <row r="51" spans="1:22" ht="12">
      <c r="A51" s="8" t="s">
        <v>58</v>
      </c>
      <c r="B51" s="8" t="s">
        <v>58</v>
      </c>
      <c r="C51" s="8" t="s">
        <v>58</v>
      </c>
      <c r="D51" s="8" t="s">
        <v>58</v>
      </c>
      <c r="E51" s="8" t="s">
        <v>58</v>
      </c>
      <c r="F51" s="8" t="s">
        <v>58</v>
      </c>
      <c r="G51" s="8" t="s">
        <v>58</v>
      </c>
      <c r="H51" s="8" t="s">
        <v>58</v>
      </c>
      <c r="I51" s="8" t="s">
        <v>58</v>
      </c>
      <c r="J51" s="8" t="s">
        <v>58</v>
      </c>
      <c r="K51" s="8" t="s">
        <v>58</v>
      </c>
      <c r="L51" s="8" t="s">
        <v>58</v>
      </c>
      <c r="M51" s="8" t="s">
        <v>58</v>
      </c>
      <c r="N51" s="8" t="s">
        <v>58</v>
      </c>
      <c r="O51" s="8" t="s">
        <v>58</v>
      </c>
      <c r="P51" s="8" t="s">
        <v>58</v>
      </c>
      <c r="Q51" s="8" t="s">
        <v>58</v>
      </c>
      <c r="R51" s="8" t="s">
        <v>58</v>
      </c>
      <c r="S51" s="8" t="s">
        <v>58</v>
      </c>
      <c r="U51" s="11"/>
      <c r="V51" s="11"/>
    </row>
  </sheetData>
  <mergeCells count="17">
    <mergeCell ref="A1:X1"/>
    <mergeCell ref="A17:K17"/>
    <mergeCell ref="A26:D26"/>
    <mergeCell ref="E27:Q27"/>
    <mergeCell ref="A28:H28"/>
    <mergeCell ref="R30:S30"/>
    <mergeCell ref="R31:S31"/>
    <mergeCell ref="R32:S32"/>
    <mergeCell ref="R33:S33"/>
    <mergeCell ref="R34:S34"/>
    <mergeCell ref="R35:S35"/>
    <mergeCell ref="R36:S36"/>
    <mergeCell ref="R40:S40"/>
    <mergeCell ref="R37:S37"/>
    <mergeCell ref="A38:G38"/>
    <mergeCell ref="R38:S38"/>
    <mergeCell ref="R39:S3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 of AZ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Gelu Costin</dc:creator>
  <cp:keywords/>
  <dc:description/>
  <cp:lastModifiedBy>Gelu Costin</cp:lastModifiedBy>
  <dcterms:created xsi:type="dcterms:W3CDTF">2006-05-16T23:23:55Z</dcterms:created>
  <dcterms:modified xsi:type="dcterms:W3CDTF">2008-03-11T23:52:46Z</dcterms:modified>
  <cp:category/>
  <cp:version/>
  <cp:contentType/>
  <cp:contentStatus/>
</cp:coreProperties>
</file>