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110" windowWidth="16845" windowHeight="1086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<sst xmlns="http://schemas.openxmlformats.org/spreadsheetml/2006/main" count="112" uniqueCount="76">
  <si>
    <t>#52</t>
  </si>
  <si>
    <t>#53</t>
  </si>
  <si>
    <t>#54</t>
  </si>
  <si>
    <t>#55</t>
  </si>
  <si>
    <t>#56</t>
  </si>
  <si>
    <t>#57</t>
  </si>
  <si>
    <t>#58</t>
  </si>
  <si>
    <t>#59</t>
  </si>
  <si>
    <t>#60</t>
  </si>
  <si>
    <t>#61</t>
  </si>
  <si>
    <t>#63</t>
  </si>
  <si>
    <t>#64</t>
  </si>
  <si>
    <t>#65</t>
  </si>
  <si>
    <t>#66</t>
  </si>
  <si>
    <t>#67</t>
  </si>
  <si>
    <t>#68</t>
  </si>
  <si>
    <t>#69</t>
  </si>
  <si>
    <t>Average</t>
  </si>
  <si>
    <t>F</t>
  </si>
  <si>
    <t>Totals</t>
  </si>
  <si>
    <t>Na</t>
  </si>
  <si>
    <t>Mg</t>
  </si>
  <si>
    <t>Al</t>
  </si>
  <si>
    <t>P</t>
  </si>
  <si>
    <t>V</t>
  </si>
  <si>
    <t>Ca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</si>
  <si>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</si>
  <si>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</si>
  <si>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</si>
  <si>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</si>
  <si>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</si>
  <si>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</si>
  <si>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</si>
  <si>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</si>
  <si>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</si>
  <si>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</si>
  <si>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</si>
  <si>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</si>
  <si>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</si>
  <si>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</si>
  <si>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</si>
  <si>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anor-s</t>
  </si>
  <si>
    <t>PET</t>
  </si>
  <si>
    <t>LaPO4</t>
  </si>
  <si>
    <t>v</t>
  </si>
  <si>
    <t>LIF</t>
  </si>
  <si>
    <t>rhod-791</t>
  </si>
  <si>
    <t>fayalite</t>
  </si>
  <si>
    <t>Electron Microprobe Data</t>
  </si>
  <si>
    <t>Weight Percents</t>
  </si>
  <si>
    <r>
      <t xml:space="preserve">Rruff ID: </t>
    </r>
    <r>
      <rPr>
        <b/>
        <sz val="12"/>
        <rFont val="Times New Roman"/>
        <family val="1"/>
      </rPr>
      <t>R040006</t>
    </r>
  </si>
  <si>
    <r>
      <t xml:space="preserve">Mineral: </t>
    </r>
    <r>
      <rPr>
        <b/>
        <sz val="12"/>
        <rFont val="Times New Roman"/>
        <family val="1"/>
      </rPr>
      <t>Montebrasite</t>
    </r>
    <r>
      <rPr>
        <sz val="12"/>
        <rFont val="Times New Roman"/>
        <family val="1"/>
      </rPr>
      <t xml:space="preserve">  </t>
    </r>
  </si>
  <si>
    <r>
      <t xml:space="preserve">Locality: </t>
    </r>
    <r>
      <rPr>
        <sz val="12"/>
        <rFont val="Times New Roman"/>
        <family val="1"/>
      </rPr>
      <t>Pala, San Diego County, California, USA</t>
    </r>
  </si>
  <si>
    <t>Analysis</t>
  </si>
  <si>
    <t>StDev</t>
  </si>
  <si>
    <t>Totals*</t>
  </si>
  <si>
    <t>(OH+Li)**</t>
  </si>
  <si>
    <t>** = calculated values</t>
  </si>
  <si>
    <r>
      <t>* = totals adjusted for the oxygen equivalent to fluorine (-O</t>
    </r>
    <r>
      <rPr>
        <sz val="10"/>
        <rFont val="Courier New"/>
        <family val="0"/>
      </rPr>
      <t>≡</t>
    </r>
    <r>
      <rPr>
        <sz val="10"/>
        <rFont val="Times New Roman"/>
        <family val="1"/>
      </rPr>
      <t>F)</t>
    </r>
  </si>
  <si>
    <t>Ideal Chemistry:</t>
  </si>
  <si>
    <t>Calculated Chemistry:</t>
  </si>
  <si>
    <t>Instrument: Cameca SX50</t>
  </si>
  <si>
    <t>Sample Voltage: 15 kV</t>
  </si>
  <si>
    <t>Acceleration Current: 20 nA</t>
  </si>
  <si>
    <t>Date of Analysis: 3/07/2005</t>
  </si>
  <si>
    <t>Mineral calibration data</t>
  </si>
  <si>
    <r>
      <t>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</si>
  <si>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r>
      <t>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5</t>
    </r>
  </si>
  <si>
    <r>
      <t>LiAl(PO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)(OH,F)</t>
    </r>
  </si>
  <si>
    <t xml:space="preserve"> </t>
  </si>
  <si>
    <t>Cation numbers normalized to 4 O</t>
  </si>
  <si>
    <t>in formula</t>
  </si>
  <si>
    <t>OH</t>
  </si>
  <si>
    <t>Beam Size: 10 microns</t>
  </si>
  <si>
    <t>WDS scan: P Al F</t>
  </si>
  <si>
    <r>
      <t>LiAl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)(F</t>
    </r>
    <r>
      <rPr>
        <vertAlign val="subscript"/>
        <sz val="14"/>
        <rFont val="Times New Roman"/>
        <family val="1"/>
      </rPr>
      <t>0.73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0.27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</si>
</sst>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5">
    <font>
      <sz val="10"/>
      <name val="Courier New"/>
      <family val="0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vertAlign val="subscript"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4" fontId="11" fillId="0" borderId="0" xfId="0" applyNumberFormat="1" applyFont="1" applyFill="1" applyAlignment="1" quotePrefix="1">
      <alignment horizontal="right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5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2"/>
  <sheetViews>
    <sheetView tabSelected="1" workbookViewId="0" topLeftCell="A1">
      <selection activeCell="E30" sqref="E30"/>
    </sheetView>
  </sheetViews>
  <sheetFormatPr defaultColWidth="9.00390625" defaultRowHeight="13.5"/>
  <cols>
    <col min="1" max="1" width="7.875" style="1" customWidth="1"/>
    <col min="2" max="16384" width="5.25390625" style="1" customWidth="1"/>
  </cols>
  <sheetData>
    <row r="2" spans="1:21" ht="13.5" customHeight="1">
      <c r="A2" s="23" t="s">
        <v>48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ht="4.5" customHeight="1">
      <c r="G4" s="3"/>
    </row>
    <row r="5" spans="1:15" s="4" customFormat="1" ht="15.75">
      <c r="A5" s="4" t="s">
        <v>50</v>
      </c>
      <c r="D5" s="4" t="s">
        <v>51</v>
      </c>
      <c r="M5" s="29" t="s">
        <v>74</v>
      </c>
      <c r="N5" s="29"/>
      <c r="O5" s="29"/>
    </row>
    <row r="6" spans="1:2" s="4" customFormat="1" ht="15.75">
      <c r="A6" s="5" t="s">
        <v>52</v>
      </c>
      <c r="B6" s="5"/>
    </row>
    <row r="7" spans="1:19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2.75">
      <c r="A8" s="7" t="s">
        <v>49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8"/>
      <c r="Q8" s="8"/>
      <c r="R8" s="8"/>
      <c r="S8" s="8"/>
    </row>
    <row r="9" spans="1:22" s="9" customFormat="1" ht="12.75">
      <c r="A9" s="16" t="s">
        <v>53</v>
      </c>
      <c r="B9" s="16" t="s">
        <v>0</v>
      </c>
      <c r="C9" s="16" t="s">
        <v>1</v>
      </c>
      <c r="D9" s="16" t="s">
        <v>2</v>
      </c>
      <c r="E9" s="16" t="s">
        <v>3</v>
      </c>
      <c r="F9" s="16" t="s">
        <v>4</v>
      </c>
      <c r="G9" s="16" t="s">
        <v>5</v>
      </c>
      <c r="H9" s="16" t="s">
        <v>6</v>
      </c>
      <c r="I9" s="16" t="s">
        <v>7</v>
      </c>
      <c r="J9" s="16" t="s">
        <v>8</v>
      </c>
      <c r="K9" s="16" t="s">
        <v>9</v>
      </c>
      <c r="L9" s="16" t="s">
        <v>10</v>
      </c>
      <c r="M9" s="16" t="s">
        <v>11</v>
      </c>
      <c r="N9" s="16" t="s">
        <v>12</v>
      </c>
      <c r="O9" s="16" t="s">
        <v>13</v>
      </c>
      <c r="P9" s="16" t="s">
        <v>14</v>
      </c>
      <c r="Q9" s="16" t="s">
        <v>15</v>
      </c>
      <c r="R9" s="16" t="s">
        <v>16</v>
      </c>
      <c r="S9" s="16"/>
      <c r="T9" s="16" t="s">
        <v>17</v>
      </c>
      <c r="U9" s="16" t="s">
        <v>54</v>
      </c>
      <c r="V9" s="16"/>
    </row>
    <row r="10" spans="1:22" ht="12.75">
      <c r="A10" s="22" t="s">
        <v>18</v>
      </c>
      <c r="B10" s="20">
        <v>5.976646168727976</v>
      </c>
      <c r="C10" s="20">
        <v>5.717543011124162</v>
      </c>
      <c r="D10" s="20">
        <v>5.251157327437297</v>
      </c>
      <c r="E10" s="20">
        <v>5.87300490568645</v>
      </c>
      <c r="F10" s="20">
        <v>5.752090098804671</v>
      </c>
      <c r="G10" s="20">
        <v>5.251157327437297</v>
      </c>
      <c r="H10" s="20">
        <v>5.527534028881366</v>
      </c>
      <c r="I10" s="20">
        <v>5.942099081047468</v>
      </c>
      <c r="J10" s="20">
        <v>5.87300490568645</v>
      </c>
      <c r="K10" s="20">
        <v>5.631175291922891</v>
      </c>
      <c r="L10" s="20">
        <v>6.011193256408485</v>
      </c>
      <c r="M10" s="20">
        <v>5.18206315207628</v>
      </c>
      <c r="N10" s="20">
        <v>5.389345678159332</v>
      </c>
      <c r="O10" s="20">
        <v>5.251157327437297</v>
      </c>
      <c r="P10" s="20">
        <v>5.717543011124162</v>
      </c>
      <c r="Q10" s="20">
        <v>5.821184274165688</v>
      </c>
      <c r="R10" s="20">
        <v>6.097560975609756</v>
      </c>
      <c r="S10" s="20"/>
      <c r="T10" s="20">
        <f>AVERAGE(B10:R10)</f>
        <v>5.662674107161002</v>
      </c>
      <c r="U10" s="20">
        <f>STDEV(B10:R10)</f>
        <v>0.30081737078262166</v>
      </c>
      <c r="V10" s="20"/>
    </row>
    <row r="11" spans="1:22" ht="14.25">
      <c r="A11" s="22" t="s">
        <v>66</v>
      </c>
      <c r="B11" s="20">
        <v>35.25</v>
      </c>
      <c r="C11" s="20">
        <v>35.03</v>
      </c>
      <c r="D11" s="20">
        <v>35.17</v>
      </c>
      <c r="E11" s="20">
        <v>34.78</v>
      </c>
      <c r="F11" s="20">
        <v>35.22</v>
      </c>
      <c r="G11" s="20">
        <v>35.23</v>
      </c>
      <c r="H11" s="20">
        <v>34.72</v>
      </c>
      <c r="I11" s="20">
        <v>35.02</v>
      </c>
      <c r="J11" s="20">
        <v>34.95</v>
      </c>
      <c r="K11" s="20">
        <v>34.93</v>
      </c>
      <c r="L11" s="20">
        <v>34.75</v>
      </c>
      <c r="M11" s="20">
        <v>35.14</v>
      </c>
      <c r="N11" s="20">
        <v>35.47</v>
      </c>
      <c r="O11" s="20">
        <v>34.62</v>
      </c>
      <c r="P11" s="20">
        <v>35.32</v>
      </c>
      <c r="Q11" s="20">
        <v>35.12</v>
      </c>
      <c r="R11" s="20">
        <v>35.34</v>
      </c>
      <c r="S11" s="20"/>
      <c r="T11" s="20">
        <f aca="true" t="shared" si="0" ref="T11:T26">AVERAGE(B11:R11)</f>
        <v>35.06235294117647</v>
      </c>
      <c r="U11" s="20">
        <f aca="true" t="shared" si="1" ref="U11:U26">STDEV(B11:R11)</f>
        <v>0.24262958938923992</v>
      </c>
      <c r="V11" s="20"/>
    </row>
    <row r="12" spans="1:22" ht="14.25">
      <c r="A12" s="22" t="s">
        <v>67</v>
      </c>
      <c r="B12" s="20">
        <v>50.89</v>
      </c>
      <c r="C12" s="20">
        <v>51.07</v>
      </c>
      <c r="D12" s="20">
        <v>52.02</v>
      </c>
      <c r="E12" s="20">
        <v>51.92</v>
      </c>
      <c r="F12" s="20">
        <v>51.51</v>
      </c>
      <c r="G12" s="20">
        <v>51.17</v>
      </c>
      <c r="H12" s="20">
        <v>50.47</v>
      </c>
      <c r="I12" s="20">
        <v>51.81</v>
      </c>
      <c r="J12" s="20">
        <v>51.82</v>
      </c>
      <c r="K12" s="20">
        <v>51.52</v>
      </c>
      <c r="L12" s="20">
        <v>50.75</v>
      </c>
      <c r="M12" s="20">
        <v>51.23</v>
      </c>
      <c r="N12" s="20">
        <v>51.66</v>
      </c>
      <c r="O12" s="20">
        <v>50.23</v>
      </c>
      <c r="P12" s="20">
        <v>52.23</v>
      </c>
      <c r="Q12" s="20">
        <v>51.12</v>
      </c>
      <c r="R12" s="20">
        <v>51.44</v>
      </c>
      <c r="S12" s="20"/>
      <c r="T12" s="20">
        <f t="shared" si="0"/>
        <v>51.34470588235295</v>
      </c>
      <c r="U12" s="20">
        <f t="shared" si="1"/>
        <v>0.5543816109751047</v>
      </c>
      <c r="V12" s="20"/>
    </row>
    <row r="13" spans="1:22" ht="6.75" customHeight="1">
      <c r="A13" s="1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12.75">
      <c r="A14" s="11" t="s">
        <v>55</v>
      </c>
      <c r="B14" s="20">
        <v>89.6</v>
      </c>
      <c r="C14" s="20">
        <v>89.41</v>
      </c>
      <c r="D14" s="20">
        <v>90.24</v>
      </c>
      <c r="E14" s="20">
        <v>90.15</v>
      </c>
      <c r="F14" s="20">
        <v>90.12</v>
      </c>
      <c r="G14" s="20">
        <v>89.43</v>
      </c>
      <c r="H14" s="20">
        <v>88.41</v>
      </c>
      <c r="I14" s="20">
        <v>90.28</v>
      </c>
      <c r="J14" s="20">
        <v>90.19</v>
      </c>
      <c r="K14" s="20">
        <v>89.71</v>
      </c>
      <c r="L14" s="20">
        <v>88.98</v>
      </c>
      <c r="M14" s="20">
        <v>89.45</v>
      </c>
      <c r="N14" s="20">
        <v>90.29</v>
      </c>
      <c r="O14" s="20">
        <v>87.89</v>
      </c>
      <c r="P14" s="20">
        <v>90.88</v>
      </c>
      <c r="Q14" s="20">
        <v>89.62</v>
      </c>
      <c r="R14" s="20">
        <v>90.3</v>
      </c>
      <c r="S14" s="20"/>
      <c r="T14" s="20">
        <f t="shared" si="0"/>
        <v>89.70294117647059</v>
      </c>
      <c r="U14" s="20">
        <f t="shared" si="1"/>
        <v>0.7517460068562202</v>
      </c>
      <c r="V14" s="20"/>
    </row>
    <row r="15" spans="1:22" ht="12.75">
      <c r="A15" s="1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12.75">
      <c r="A16" s="11" t="s">
        <v>56</v>
      </c>
      <c r="B16" s="20">
        <f>100-B14</f>
        <v>10.400000000000006</v>
      </c>
      <c r="C16" s="20">
        <f aca="true" t="shared" si="2" ref="C16:R16">100-C14</f>
        <v>10.590000000000003</v>
      </c>
      <c r="D16" s="20">
        <f t="shared" si="2"/>
        <v>9.760000000000005</v>
      </c>
      <c r="E16" s="20">
        <f t="shared" si="2"/>
        <v>9.849999999999994</v>
      </c>
      <c r="F16" s="20">
        <f t="shared" si="2"/>
        <v>9.879999999999995</v>
      </c>
      <c r="G16" s="20">
        <f t="shared" si="2"/>
        <v>10.569999999999993</v>
      </c>
      <c r="H16" s="20">
        <f t="shared" si="2"/>
        <v>11.590000000000003</v>
      </c>
      <c r="I16" s="20">
        <f t="shared" si="2"/>
        <v>9.719999999999999</v>
      </c>
      <c r="J16" s="20">
        <f t="shared" si="2"/>
        <v>9.810000000000002</v>
      </c>
      <c r="K16" s="20">
        <f t="shared" si="2"/>
        <v>10.290000000000006</v>
      </c>
      <c r="L16" s="20">
        <f t="shared" si="2"/>
        <v>11.019999999999996</v>
      </c>
      <c r="M16" s="20">
        <f t="shared" si="2"/>
        <v>10.549999999999997</v>
      </c>
      <c r="N16" s="20">
        <f t="shared" si="2"/>
        <v>9.709999999999994</v>
      </c>
      <c r="O16" s="20">
        <f t="shared" si="2"/>
        <v>12.11</v>
      </c>
      <c r="P16" s="20">
        <f t="shared" si="2"/>
        <v>9.120000000000005</v>
      </c>
      <c r="Q16" s="20">
        <f t="shared" si="2"/>
        <v>10.379999999999995</v>
      </c>
      <c r="R16" s="20">
        <f t="shared" si="2"/>
        <v>9.700000000000003</v>
      </c>
      <c r="S16" s="20"/>
      <c r="T16" s="20">
        <f t="shared" si="0"/>
        <v>10.297058823529412</v>
      </c>
      <c r="U16" s="20">
        <f t="shared" si="1"/>
        <v>0.7517460068557287</v>
      </c>
      <c r="V16" s="20"/>
    </row>
    <row r="17" spans="1:22" ht="13.5">
      <c r="A17" s="11" t="s">
        <v>58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2.75">
      <c r="A18" s="1" t="s">
        <v>57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20"/>
      <c r="T18" s="10"/>
      <c r="U18" s="10"/>
      <c r="V18" s="10"/>
    </row>
    <row r="19" spans="2:22" ht="12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20"/>
      <c r="T19" s="10"/>
      <c r="U19" s="10"/>
      <c r="V19" s="10"/>
    </row>
    <row r="20" spans="1:22" ht="12.75">
      <c r="A20" s="15" t="s">
        <v>70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20"/>
      <c r="T20" s="16" t="s">
        <v>17</v>
      </c>
      <c r="U20" s="16" t="s">
        <v>54</v>
      </c>
      <c r="V20" s="21" t="s">
        <v>71</v>
      </c>
    </row>
    <row r="21" spans="1:22" ht="12.75">
      <c r="A21" s="11" t="s">
        <v>23</v>
      </c>
      <c r="B21" s="20">
        <v>1.0135709738451393</v>
      </c>
      <c r="C21" s="20">
        <v>1.01720365940031</v>
      </c>
      <c r="D21" s="20">
        <v>1.0225442126028501</v>
      </c>
      <c r="E21" s="20">
        <v>1.0259449220635197</v>
      </c>
      <c r="F21" s="20">
        <v>1.0183774819178706</v>
      </c>
      <c r="G21" s="20">
        <v>1.0158183570380181</v>
      </c>
      <c r="H21" s="20">
        <v>1.0161179211522888</v>
      </c>
      <c r="I21" s="20">
        <v>1.0226287364337003</v>
      </c>
      <c r="J21" s="20">
        <v>1.0234380705922967</v>
      </c>
      <c r="K21" s="20">
        <v>1.0215064957435998</v>
      </c>
      <c r="L21" s="20">
        <v>1.0178480691256884</v>
      </c>
      <c r="M21" s="20">
        <v>1.017200996046722</v>
      </c>
      <c r="N21" s="20">
        <v>1.016834620258226</v>
      </c>
      <c r="O21" s="20">
        <v>1.0154197707242132</v>
      </c>
      <c r="P21" s="20">
        <v>1.0224603822613392</v>
      </c>
      <c r="Q21" s="20">
        <v>1.0166153926915655</v>
      </c>
      <c r="R21" s="20">
        <v>1.0166137512497868</v>
      </c>
      <c r="S21" s="20"/>
      <c r="T21" s="20">
        <f t="shared" si="0"/>
        <v>1.018831989008655</v>
      </c>
      <c r="U21" s="20">
        <f t="shared" si="1"/>
        <v>0.0035035982356224054</v>
      </c>
      <c r="V21" s="28">
        <v>1</v>
      </c>
    </row>
    <row r="22" spans="1:22" ht="12.75">
      <c r="A22" s="11" t="s">
        <v>22</v>
      </c>
      <c r="B22" s="20">
        <v>0.9773817102581008</v>
      </c>
      <c r="C22" s="20">
        <v>0.9713272343328171</v>
      </c>
      <c r="D22" s="20">
        <v>0.962426312328583</v>
      </c>
      <c r="E22" s="20">
        <v>0.956758463227467</v>
      </c>
      <c r="F22" s="20">
        <v>0.9693708634702157</v>
      </c>
      <c r="G22" s="20">
        <v>0.9736360716033032</v>
      </c>
      <c r="H22" s="20">
        <v>0.9731367980795183</v>
      </c>
      <c r="I22" s="20">
        <v>0.9622854392771663</v>
      </c>
      <c r="J22" s="20">
        <v>0.9609365490128385</v>
      </c>
      <c r="K22" s="20">
        <v>0.9641558404273343</v>
      </c>
      <c r="L22" s="20">
        <v>0.970253218123853</v>
      </c>
      <c r="M22" s="20">
        <v>0.9713316732554634</v>
      </c>
      <c r="N22" s="20">
        <v>0.9719422995696237</v>
      </c>
      <c r="O22" s="20">
        <v>0.9743003821263111</v>
      </c>
      <c r="P22" s="20">
        <v>0.9625660295644348</v>
      </c>
      <c r="Q22" s="20">
        <v>0.9723076788473907</v>
      </c>
      <c r="R22" s="20">
        <v>0.9723104145836888</v>
      </c>
      <c r="S22" s="20"/>
      <c r="T22" s="20">
        <f t="shared" si="0"/>
        <v>0.9686133516522419</v>
      </c>
      <c r="U22" s="20">
        <f t="shared" si="1"/>
        <v>0.005839330392678659</v>
      </c>
      <c r="V22" s="28">
        <v>1</v>
      </c>
    </row>
    <row r="23" spans="1:22" ht="7.5" customHeight="1">
      <c r="A23" s="11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ht="12.75">
      <c r="A24" s="11" t="s">
        <v>19</v>
      </c>
      <c r="B24" s="20">
        <f>SUM(B21:B22)</f>
        <v>1.9909526841032401</v>
      </c>
      <c r="C24" s="20">
        <f aca="true" t="shared" si="3" ref="C24:R24">SUM(C21:C22)</f>
        <v>1.988530893733127</v>
      </c>
      <c r="D24" s="20">
        <f t="shared" si="3"/>
        <v>1.9849705249314331</v>
      </c>
      <c r="E24" s="20">
        <f t="shared" si="3"/>
        <v>1.9827033852909868</v>
      </c>
      <c r="F24" s="20">
        <f t="shared" si="3"/>
        <v>1.9877483453880864</v>
      </c>
      <c r="G24" s="20">
        <f t="shared" si="3"/>
        <v>1.9894544286413214</v>
      </c>
      <c r="H24" s="20">
        <f t="shared" si="3"/>
        <v>1.989254719231807</v>
      </c>
      <c r="I24" s="20">
        <f t="shared" si="3"/>
        <v>1.9849141757108666</v>
      </c>
      <c r="J24" s="20">
        <f t="shared" si="3"/>
        <v>1.9843746196051353</v>
      </c>
      <c r="K24" s="20">
        <f t="shared" si="3"/>
        <v>1.985662336170934</v>
      </c>
      <c r="L24" s="20">
        <f t="shared" si="3"/>
        <v>1.9881012872495414</v>
      </c>
      <c r="M24" s="20">
        <f t="shared" si="3"/>
        <v>1.9885326693021854</v>
      </c>
      <c r="N24" s="20">
        <f t="shared" si="3"/>
        <v>1.9887769198278495</v>
      </c>
      <c r="O24" s="20">
        <f t="shared" si="3"/>
        <v>1.9897201528505244</v>
      </c>
      <c r="P24" s="20">
        <f t="shared" si="3"/>
        <v>1.9850264118257739</v>
      </c>
      <c r="Q24" s="20">
        <f t="shared" si="3"/>
        <v>1.9889230715389563</v>
      </c>
      <c r="R24" s="20">
        <f t="shared" si="3"/>
        <v>1.9889241658334758</v>
      </c>
      <c r="S24" s="20"/>
      <c r="T24" s="20">
        <f t="shared" si="0"/>
        <v>1.9874453406608965</v>
      </c>
      <c r="U24" s="20">
        <f t="shared" si="1"/>
        <v>0.002335732157208356</v>
      </c>
      <c r="V24" s="20"/>
    </row>
    <row r="25" spans="1:22" ht="12.75">
      <c r="A25" s="11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2.75">
      <c r="A26" s="11" t="s">
        <v>18</v>
      </c>
      <c r="B26" s="20">
        <v>0.7681014397410065</v>
      </c>
      <c r="C26" s="20">
        <v>0.734836662661681</v>
      </c>
      <c r="D26" s="20">
        <v>0.666048871940902</v>
      </c>
      <c r="E26" s="20">
        <v>0.748840019341255</v>
      </c>
      <c r="F26" s="20">
        <v>0.7338076545341866</v>
      </c>
      <c r="G26" s="20">
        <v>0.6726590501853891</v>
      </c>
      <c r="H26" s="20">
        <v>0.71809441817195</v>
      </c>
      <c r="I26" s="20">
        <v>0.7568043315321792</v>
      </c>
      <c r="J26" s="20">
        <v>0.7484518097298277</v>
      </c>
      <c r="K26" s="20">
        <v>0.7204496665161662</v>
      </c>
      <c r="L26" s="20">
        <v>0.7779414656659338</v>
      </c>
      <c r="M26" s="20">
        <v>0.6639332853250189</v>
      </c>
      <c r="N26" s="20">
        <v>0.6844965802602822</v>
      </c>
      <c r="O26" s="20">
        <v>0.6849782581998602</v>
      </c>
      <c r="P26" s="20">
        <v>0.7222294998441291</v>
      </c>
      <c r="Q26" s="20">
        <v>0.7469929501887799</v>
      </c>
      <c r="R26" s="20">
        <v>0.7775896864088895</v>
      </c>
      <c r="S26" s="20"/>
      <c r="T26" s="20">
        <f t="shared" si="0"/>
        <v>0.7250738617792609</v>
      </c>
      <c r="U26" s="20">
        <f t="shared" si="1"/>
        <v>0.03830492666022631</v>
      </c>
      <c r="V26" s="28">
        <v>0.73</v>
      </c>
    </row>
    <row r="27" spans="1:22" ht="12.75">
      <c r="A27" s="1" t="s">
        <v>72</v>
      </c>
      <c r="B27" s="10">
        <f>1-B26</f>
        <v>0.23189856025899347</v>
      </c>
      <c r="C27" s="10">
        <f aca="true" t="shared" si="4" ref="C27:R27">1-C26</f>
        <v>0.265163337338319</v>
      </c>
      <c r="D27" s="10">
        <f t="shared" si="4"/>
        <v>0.333951128059098</v>
      </c>
      <c r="E27" s="10">
        <f t="shared" si="4"/>
        <v>0.251159980658745</v>
      </c>
      <c r="F27" s="10">
        <f t="shared" si="4"/>
        <v>0.2661923454658134</v>
      </c>
      <c r="G27" s="10">
        <f t="shared" si="4"/>
        <v>0.3273409498146109</v>
      </c>
      <c r="H27" s="10">
        <f t="shared" si="4"/>
        <v>0.28190558182805003</v>
      </c>
      <c r="I27" s="10">
        <f t="shared" si="4"/>
        <v>0.2431956684678208</v>
      </c>
      <c r="J27" s="10">
        <f t="shared" si="4"/>
        <v>0.2515481902701723</v>
      </c>
      <c r="K27" s="10">
        <f t="shared" si="4"/>
        <v>0.27955033348383385</v>
      </c>
      <c r="L27" s="10">
        <f t="shared" si="4"/>
        <v>0.2220585343340662</v>
      </c>
      <c r="M27" s="10">
        <f t="shared" si="4"/>
        <v>0.33606671467498106</v>
      </c>
      <c r="N27" s="10">
        <f t="shared" si="4"/>
        <v>0.31550341973971785</v>
      </c>
      <c r="O27" s="10">
        <f t="shared" si="4"/>
        <v>0.31502174180013975</v>
      </c>
      <c r="P27" s="10">
        <f t="shared" si="4"/>
        <v>0.2777705001558709</v>
      </c>
      <c r="Q27" s="10">
        <f t="shared" si="4"/>
        <v>0.25300704981122013</v>
      </c>
      <c r="R27" s="10">
        <f t="shared" si="4"/>
        <v>0.22241031359111052</v>
      </c>
      <c r="S27" s="11"/>
      <c r="T27" s="20">
        <f>AVERAGE(B27:R27)</f>
        <v>0.274926138220739</v>
      </c>
      <c r="U27" s="20">
        <f>STDEV(B27:R27)</f>
        <v>0.038304926660225766</v>
      </c>
      <c r="V27" s="15">
        <v>0.27</v>
      </c>
    </row>
    <row r="28" spans="2:21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1"/>
      <c r="T28" s="20"/>
      <c r="U28" s="20"/>
    </row>
    <row r="29" spans="1:8" ht="20.25">
      <c r="A29" s="24" t="s">
        <v>59</v>
      </c>
      <c r="B29" s="24"/>
      <c r="C29" s="24"/>
      <c r="E29" s="26" t="s">
        <v>68</v>
      </c>
      <c r="F29" s="17"/>
      <c r="G29" s="17"/>
      <c r="H29" s="17"/>
    </row>
    <row r="30" spans="1:8" ht="20.25">
      <c r="A30" s="18" t="s">
        <v>60</v>
      </c>
      <c r="B30" s="18"/>
      <c r="C30" s="18"/>
      <c r="E30" s="27" t="s">
        <v>75</v>
      </c>
      <c r="F30" s="17"/>
      <c r="G30" s="17"/>
      <c r="H30" s="17"/>
    </row>
    <row r="31" spans="1:8" ht="12.75">
      <c r="A31" s="25"/>
      <c r="B31" s="25"/>
      <c r="C31" s="25"/>
      <c r="D31" s="25"/>
      <c r="E31" s="25"/>
      <c r="F31" s="25"/>
      <c r="G31" s="25"/>
      <c r="H31" s="25"/>
    </row>
    <row r="33" spans="3:8" ht="12.75">
      <c r="C33" s="1" t="s">
        <v>65</v>
      </c>
      <c r="H33" s="11"/>
    </row>
    <row r="34" spans="1:9" ht="12.75">
      <c r="A34" s="14" t="s">
        <v>28</v>
      </c>
      <c r="B34" s="14" t="s">
        <v>29</v>
      </c>
      <c r="C34" s="14" t="s">
        <v>30</v>
      </c>
      <c r="D34" s="14" t="s">
        <v>31</v>
      </c>
      <c r="E34" s="14" t="s">
        <v>32</v>
      </c>
      <c r="F34" s="14" t="s">
        <v>33</v>
      </c>
      <c r="G34" s="14" t="s">
        <v>34</v>
      </c>
      <c r="H34" s="12"/>
      <c r="I34" s="14" t="s">
        <v>35</v>
      </c>
    </row>
    <row r="35" spans="1:9" ht="12.75">
      <c r="A35" s="12" t="s">
        <v>36</v>
      </c>
      <c r="B35" s="12" t="s">
        <v>20</v>
      </c>
      <c r="C35" s="12" t="s">
        <v>37</v>
      </c>
      <c r="D35" s="12">
        <v>20</v>
      </c>
      <c r="E35" s="12">
        <v>10</v>
      </c>
      <c r="F35" s="12">
        <v>600</v>
      </c>
      <c r="G35" s="12">
        <v>-600</v>
      </c>
      <c r="H35" s="12"/>
      <c r="I35" s="12" t="s">
        <v>38</v>
      </c>
    </row>
    <row r="36" spans="1:9" ht="12.75">
      <c r="A36" s="12" t="s">
        <v>36</v>
      </c>
      <c r="B36" s="12" t="s">
        <v>21</v>
      </c>
      <c r="C36" s="12" t="s">
        <v>37</v>
      </c>
      <c r="D36" s="12">
        <v>20</v>
      </c>
      <c r="E36" s="12">
        <v>10</v>
      </c>
      <c r="F36" s="12">
        <v>600</v>
      </c>
      <c r="G36" s="12">
        <v>-600</v>
      </c>
      <c r="H36" s="12"/>
      <c r="I36" s="12" t="s">
        <v>39</v>
      </c>
    </row>
    <row r="37" spans="1:9" ht="12.75">
      <c r="A37" s="12" t="s">
        <v>36</v>
      </c>
      <c r="B37" s="12" t="s">
        <v>18</v>
      </c>
      <c r="C37" s="12" t="s">
        <v>37</v>
      </c>
      <c r="D37" s="12">
        <v>20</v>
      </c>
      <c r="E37" s="12">
        <v>10</v>
      </c>
      <c r="F37" s="12">
        <v>0</v>
      </c>
      <c r="G37" s="12">
        <v>-700</v>
      </c>
      <c r="H37" s="12"/>
      <c r="I37" s="12" t="s">
        <v>40</v>
      </c>
    </row>
    <row r="38" spans="1:18" ht="12.75">
      <c r="A38" s="12" t="s">
        <v>36</v>
      </c>
      <c r="B38" s="12" t="s">
        <v>22</v>
      </c>
      <c r="C38" s="12" t="s">
        <v>37</v>
      </c>
      <c r="D38" s="12">
        <v>20</v>
      </c>
      <c r="E38" s="12">
        <v>10</v>
      </c>
      <c r="F38" s="12">
        <v>600</v>
      </c>
      <c r="G38" s="12">
        <v>-600</v>
      </c>
      <c r="H38" s="12"/>
      <c r="I38" s="12" t="s">
        <v>41</v>
      </c>
      <c r="K38" s="1" t="s">
        <v>69</v>
      </c>
      <c r="L38" s="1" t="s">
        <v>69</v>
      </c>
      <c r="M38" s="1" t="s">
        <v>69</v>
      </c>
      <c r="N38" s="1" t="s">
        <v>69</v>
      </c>
      <c r="O38" s="1" t="s">
        <v>69</v>
      </c>
      <c r="P38" s="1" t="s">
        <v>69</v>
      </c>
      <c r="Q38" s="1" t="s">
        <v>69</v>
      </c>
      <c r="R38" s="1" t="s">
        <v>69</v>
      </c>
    </row>
    <row r="39" spans="1:18" ht="12.75">
      <c r="A39" s="12" t="s">
        <v>42</v>
      </c>
      <c r="B39" s="12" t="s">
        <v>23</v>
      </c>
      <c r="C39" s="12" t="s">
        <v>37</v>
      </c>
      <c r="D39" s="12">
        <v>20</v>
      </c>
      <c r="E39" s="12">
        <v>10</v>
      </c>
      <c r="F39" s="12">
        <v>600</v>
      </c>
      <c r="G39" s="12">
        <v>-600</v>
      </c>
      <c r="H39" s="12"/>
      <c r="I39" s="12" t="s">
        <v>43</v>
      </c>
      <c r="K39" s="1" t="s">
        <v>69</v>
      </c>
      <c r="L39" s="1" t="s">
        <v>69</v>
      </c>
      <c r="M39" s="1" t="s">
        <v>69</v>
      </c>
      <c r="N39" s="1" t="s">
        <v>69</v>
      </c>
      <c r="O39" s="1" t="s">
        <v>69</v>
      </c>
      <c r="P39" s="1" t="s">
        <v>69</v>
      </c>
      <c r="Q39" s="1" t="s">
        <v>69</v>
      </c>
      <c r="R39" s="1" t="s">
        <v>69</v>
      </c>
    </row>
    <row r="40" spans="1:9" ht="12.75">
      <c r="A40" s="12" t="s">
        <v>42</v>
      </c>
      <c r="B40" s="12" t="s">
        <v>24</v>
      </c>
      <c r="C40" s="12" t="s">
        <v>37</v>
      </c>
      <c r="D40" s="12">
        <v>20</v>
      </c>
      <c r="E40" s="12">
        <v>10</v>
      </c>
      <c r="F40" s="12">
        <v>600</v>
      </c>
      <c r="G40" s="12">
        <v>-600</v>
      </c>
      <c r="H40" s="12"/>
      <c r="I40" s="12" t="s">
        <v>44</v>
      </c>
    </row>
    <row r="41" spans="1:9" ht="12.75">
      <c r="A41" s="12" t="s">
        <v>42</v>
      </c>
      <c r="B41" s="12" t="s">
        <v>25</v>
      </c>
      <c r="C41" s="12" t="s">
        <v>37</v>
      </c>
      <c r="D41" s="12">
        <v>20</v>
      </c>
      <c r="E41" s="12">
        <v>10</v>
      </c>
      <c r="F41" s="12">
        <v>600</v>
      </c>
      <c r="G41" s="12">
        <v>-600</v>
      </c>
      <c r="H41" s="12"/>
      <c r="I41" s="12" t="s">
        <v>39</v>
      </c>
    </row>
    <row r="42" spans="1:9" ht="12.75">
      <c r="A42" s="12" t="s">
        <v>45</v>
      </c>
      <c r="B42" s="12" t="s">
        <v>26</v>
      </c>
      <c r="C42" s="12" t="s">
        <v>37</v>
      </c>
      <c r="D42" s="12">
        <v>20</v>
      </c>
      <c r="E42" s="12">
        <v>10</v>
      </c>
      <c r="F42" s="12">
        <v>500</v>
      </c>
      <c r="G42" s="12">
        <v>-500</v>
      </c>
      <c r="H42" s="12"/>
      <c r="I42" s="12" t="s">
        <v>46</v>
      </c>
    </row>
    <row r="43" spans="1:9" ht="12.75">
      <c r="A43" s="13" t="s">
        <v>45</v>
      </c>
      <c r="B43" s="13" t="s">
        <v>27</v>
      </c>
      <c r="C43" s="13" t="s">
        <v>37</v>
      </c>
      <c r="D43" s="13">
        <v>20</v>
      </c>
      <c r="E43" s="13">
        <v>10</v>
      </c>
      <c r="F43" s="13">
        <v>500</v>
      </c>
      <c r="G43" s="13">
        <v>-250</v>
      </c>
      <c r="H43" s="12"/>
      <c r="I43" s="13" t="s">
        <v>47</v>
      </c>
    </row>
    <row r="44" spans="1:9" ht="12.75">
      <c r="A44" s="12"/>
      <c r="B44" s="12"/>
      <c r="C44" s="12"/>
      <c r="D44" s="12"/>
      <c r="E44" s="12"/>
      <c r="F44" s="12"/>
      <c r="G44" s="12"/>
      <c r="H44" s="12"/>
      <c r="I44" s="12"/>
    </row>
    <row r="45" ht="12.75">
      <c r="A45" s="1" t="s">
        <v>61</v>
      </c>
    </row>
    <row r="46" ht="12.75">
      <c r="A46" s="1" t="s">
        <v>62</v>
      </c>
    </row>
    <row r="47" ht="12.75">
      <c r="A47" s="1" t="s">
        <v>63</v>
      </c>
    </row>
    <row r="48" ht="12.75">
      <c r="A48" s="1" t="s">
        <v>73</v>
      </c>
    </row>
    <row r="49" spans="1:4" ht="12.75">
      <c r="A49" s="1" t="s">
        <v>64</v>
      </c>
      <c r="D49" s="19"/>
    </row>
    <row r="52" ht="12.75">
      <c r="H52" s="11"/>
    </row>
  </sheetData>
  <mergeCells count="3">
    <mergeCell ref="A2:U2"/>
    <mergeCell ref="A29:C29"/>
    <mergeCell ref="A31:H31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cp:lastPrinted>2006-09-22T01:55:50Z</cp:lastPrinted>
  <dcterms:created xsi:type="dcterms:W3CDTF">2006-09-19T23:48:59Z</dcterms:created>
  <dcterms:modified xsi:type="dcterms:W3CDTF">2008-05-21T20:54:28Z</dcterms:modified>
  <cp:category/>
  <cp:version/>
  <cp:contentType/>
  <cp:contentStatus/>
</cp:coreProperties>
</file>