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08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<sst xmlns="http://schemas.openxmlformats.org/spreadsheetml/2006/main" count="127" uniqueCount="86">
  <si>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ankerite50197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</si>
  <si>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</si>
  <si>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</si>
  <si>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</si>
  <si>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</si>
  <si>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</si>
  <si>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</si>
  <si>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</si>
  <si>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</si>
  <si>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</si>
  <si>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</si>
  <si>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</si>
  <si>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</si>
  <si>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</si>
  <si>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</si>
  <si>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</si>
  <si>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</si>
  <si>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</si>
  <si>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</si>
  <si>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</si>
  <si>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</si>
  <si>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Ox</t>
  </si>
  <si>
    <t>Wt</t>
  </si>
  <si>
    <t>Percents</t>
  </si>
  <si>
    <t>Average</t>
  </si>
  <si>
    <t>Standard</t>
  </si>
  <si>
    <t>Dev</t>
  </si>
  <si>
    <t>MgO</t>
  </si>
  <si>
    <t>CaO</t>
  </si>
  <si>
    <t>MnO</t>
  </si>
  <si>
    <t>FeO</t>
  </si>
  <si>
    <t>CO2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</si>
  <si>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</si>
  <si>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</si>
  <si>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</si>
  <si>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</si>
  <si>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</si>
  <si>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</si>
  <si>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</si>
  <si>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</si>
  <si>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</si>
  <si>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</si>
  <si>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Mg</t>
  </si>
  <si>
    <t>Sr</t>
  </si>
  <si>
    <t>P</t>
  </si>
  <si>
    <t>Ca</t>
  </si>
  <si>
    <t>Pb</t>
  </si>
  <si>
    <t>Cr</t>
  </si>
  <si>
    <t>Ba</t>
  </si>
  <si>
    <t>Mn</t>
  </si>
  <si>
    <t>Fe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</si>
  <si>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</si>
  <si>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</si>
  <si>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</si>
  <si>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</si>
  <si>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</si>
  <si>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</si>
  <si>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</si>
  <si>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</si>
  <si>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</si>
  <si>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</si>
  <si>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</si>
  <si>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wollast</t>
  </si>
  <si>
    <t>mgcarb1</t>
  </si>
  <si>
    <t>La</t>
  </si>
  <si>
    <t>srcarb-s</t>
  </si>
  <si>
    <t>PET</t>
  </si>
  <si>
    <t>apatite</t>
  </si>
  <si>
    <t>dolom-s</t>
  </si>
  <si>
    <t>Ma</t>
  </si>
  <si>
    <t>wulfenite</t>
  </si>
  <si>
    <t>chrom-s</t>
  </si>
  <si>
    <t>NBS_K458</t>
  </si>
  <si>
    <t>LIF</t>
  </si>
  <si>
    <t>mncarb1</t>
  </si>
  <si>
    <t>fayalite</t>
  </si>
  <si>
    <t>pentlnd</t>
  </si>
  <si>
    <t>CNISF*</t>
  </si>
  <si>
    <t>CaA</t>
  </si>
  <si>
    <t>CaB</t>
  </si>
  <si>
    <t>FeB</t>
  </si>
  <si>
    <t>MgB</t>
  </si>
  <si>
    <t>MnB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</si>
  <si>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</si>
  <si>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C*</t>
  </si>
  <si>
    <r>
      <t>CaFe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</si>
</sst>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P28" sqref="P28"/>
    </sheetView>
  </sheetViews>
  <sheetFormatPr defaultColWidth="9.00390625" defaultRowHeight="13.5"/>
  <cols>
    <col min="1" max="21" width="5.25390625" style="1" customWidth="1"/>
    <col min="22" max="22" width="2.00390625" style="1" customWidth="1"/>
    <col min="23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7" ht="12.75">
      <c r="A4" s="1" t="s">
        <v>27</v>
      </c>
      <c r="B4" s="2">
        <v>7.28</v>
      </c>
      <c r="C4" s="2">
        <v>7.03</v>
      </c>
      <c r="D4" s="2">
        <v>7.22</v>
      </c>
      <c r="E4" s="2">
        <v>7.97</v>
      </c>
      <c r="F4" s="2">
        <v>6.82</v>
      </c>
      <c r="G4" s="2">
        <v>6.68</v>
      </c>
      <c r="H4" s="2">
        <v>6.57</v>
      </c>
      <c r="I4" s="2">
        <v>6.66</v>
      </c>
      <c r="J4" s="2">
        <v>6.36</v>
      </c>
      <c r="K4" s="2">
        <v>7.38</v>
      </c>
      <c r="L4" s="2">
        <v>7.16</v>
      </c>
      <c r="M4" s="2">
        <v>6.65</v>
      </c>
      <c r="N4" s="2">
        <v>6.65</v>
      </c>
      <c r="O4" s="2">
        <v>6.67</v>
      </c>
      <c r="P4" s="2">
        <v>7.23</v>
      </c>
      <c r="Q4" s="2">
        <v>6.61</v>
      </c>
      <c r="R4" s="2">
        <v>6.61</v>
      </c>
      <c r="S4" s="2">
        <v>6.61</v>
      </c>
      <c r="T4" s="2">
        <v>6.69</v>
      </c>
      <c r="U4" s="2">
        <v>6.66</v>
      </c>
      <c r="V4" s="2"/>
      <c r="W4" s="2">
        <f aca="true" t="shared" si="0" ref="W4:W9">AVERAGE(B4:U4)</f>
        <v>6.875500000000001</v>
      </c>
      <c r="X4" s="2">
        <f aca="true" t="shared" si="1" ref="X4:X9">STDEV(B4:U4)</f>
        <v>0.3871824675238681</v>
      </c>
      <c r="Y4" s="2"/>
      <c r="Z4" s="2"/>
      <c r="AA4" s="2"/>
    </row>
    <row r="5" spans="1:27" ht="12.75">
      <c r="A5" s="1" t="s">
        <v>28</v>
      </c>
      <c r="B5" s="2">
        <v>29.92</v>
      </c>
      <c r="C5" s="2">
        <v>29.83</v>
      </c>
      <c r="D5" s="2">
        <v>29.67</v>
      </c>
      <c r="E5" s="2">
        <v>29.13</v>
      </c>
      <c r="F5" s="2">
        <v>29.76</v>
      </c>
      <c r="G5" s="2">
        <v>29.89</v>
      </c>
      <c r="H5" s="2">
        <v>30.13</v>
      </c>
      <c r="I5" s="2">
        <v>29.91</v>
      </c>
      <c r="J5" s="2">
        <v>30.12</v>
      </c>
      <c r="K5" s="2">
        <v>29.51</v>
      </c>
      <c r="L5" s="2">
        <v>29.64</v>
      </c>
      <c r="M5" s="2">
        <v>29.96</v>
      </c>
      <c r="N5" s="2">
        <v>30.03</v>
      </c>
      <c r="O5" s="2">
        <v>29.92</v>
      </c>
      <c r="P5" s="2">
        <v>29.69</v>
      </c>
      <c r="Q5" s="2">
        <v>29.92</v>
      </c>
      <c r="R5" s="2">
        <v>30.12</v>
      </c>
      <c r="S5" s="2">
        <v>30.02</v>
      </c>
      <c r="T5" s="2">
        <v>30.22</v>
      </c>
      <c r="U5" s="2">
        <v>29.93</v>
      </c>
      <c r="V5" s="2"/>
      <c r="W5" s="2">
        <f t="shared" si="0"/>
        <v>29.865999999999996</v>
      </c>
      <c r="X5" s="2">
        <f t="shared" si="1"/>
        <v>0.2513416630389554</v>
      </c>
      <c r="Y5" s="2"/>
      <c r="Z5" s="2"/>
      <c r="AA5" s="2"/>
    </row>
    <row r="6" spans="1:27" ht="12.75">
      <c r="A6" s="1" t="s">
        <v>29</v>
      </c>
      <c r="B6" s="2">
        <v>1.39</v>
      </c>
      <c r="C6" s="2">
        <v>1.42</v>
      </c>
      <c r="D6" s="2">
        <v>1.49</v>
      </c>
      <c r="E6" s="2">
        <v>1.47</v>
      </c>
      <c r="F6" s="2">
        <v>1.57</v>
      </c>
      <c r="G6" s="2">
        <v>1.61</v>
      </c>
      <c r="H6" s="2">
        <v>1.68</v>
      </c>
      <c r="I6" s="2">
        <v>1.69</v>
      </c>
      <c r="J6" s="2">
        <v>1.68</v>
      </c>
      <c r="K6" s="2">
        <v>1.6</v>
      </c>
      <c r="L6" s="2">
        <v>1.63</v>
      </c>
      <c r="M6" s="2">
        <v>1.66</v>
      </c>
      <c r="N6" s="2">
        <v>1.61</v>
      </c>
      <c r="O6" s="2">
        <v>1.65</v>
      </c>
      <c r="P6" s="2">
        <v>1.56</v>
      </c>
      <c r="Q6" s="2">
        <v>1.61</v>
      </c>
      <c r="R6" s="2">
        <v>1.61</v>
      </c>
      <c r="S6" s="2">
        <v>1.68</v>
      </c>
      <c r="T6" s="2">
        <v>1.62</v>
      </c>
      <c r="U6" s="2">
        <v>1.73</v>
      </c>
      <c r="V6" s="2"/>
      <c r="W6" s="2">
        <f t="shared" si="0"/>
        <v>1.5979999999999996</v>
      </c>
      <c r="X6" s="2">
        <f t="shared" si="1"/>
        <v>0.0917433491064278</v>
      </c>
      <c r="Y6" s="2"/>
      <c r="Z6" s="2"/>
      <c r="AA6" s="2"/>
    </row>
    <row r="7" spans="1:27" ht="12.75">
      <c r="A7" s="1" t="s">
        <v>30</v>
      </c>
      <c r="B7" s="2">
        <v>17.29</v>
      </c>
      <c r="C7" s="2">
        <v>18.09</v>
      </c>
      <c r="D7" s="2">
        <v>18.08</v>
      </c>
      <c r="E7" s="2">
        <v>17.59</v>
      </c>
      <c r="F7" s="2">
        <v>17.96</v>
      </c>
      <c r="G7" s="2">
        <v>17.94</v>
      </c>
      <c r="H7" s="2">
        <v>17.87</v>
      </c>
      <c r="I7" s="2">
        <v>18.03</v>
      </c>
      <c r="J7" s="2">
        <v>18.29</v>
      </c>
      <c r="K7" s="2">
        <v>17.87</v>
      </c>
      <c r="L7" s="2">
        <v>17.69</v>
      </c>
      <c r="M7" s="2">
        <v>18.27</v>
      </c>
      <c r="N7" s="2">
        <v>17.99</v>
      </c>
      <c r="O7" s="2">
        <v>18.02</v>
      </c>
      <c r="P7" s="2">
        <v>17.82</v>
      </c>
      <c r="Q7" s="2">
        <v>18.18</v>
      </c>
      <c r="R7" s="2">
        <v>18.07</v>
      </c>
      <c r="S7" s="2">
        <v>18.05</v>
      </c>
      <c r="T7" s="2">
        <v>17.8</v>
      </c>
      <c r="U7" s="2">
        <v>18.11</v>
      </c>
      <c r="V7" s="2"/>
      <c r="W7" s="2">
        <f t="shared" si="0"/>
        <v>17.9505</v>
      </c>
      <c r="X7" s="2">
        <f t="shared" si="1"/>
        <v>0.2356954993649401</v>
      </c>
      <c r="Y7" s="2"/>
      <c r="Z7" s="2"/>
      <c r="AA7" s="2"/>
    </row>
    <row r="8" spans="1:27" ht="12.75">
      <c r="A8" s="1" t="s">
        <v>31</v>
      </c>
      <c r="B8" s="2">
        <v>44.01</v>
      </c>
      <c r="C8" s="2">
        <v>43.5</v>
      </c>
      <c r="D8" s="2">
        <v>43.41</v>
      </c>
      <c r="E8" s="2">
        <v>43.71</v>
      </c>
      <c r="F8" s="2">
        <v>43.77</v>
      </c>
      <c r="G8" s="2">
        <v>43.79</v>
      </c>
      <c r="H8" s="2">
        <v>43.65</v>
      </c>
      <c r="I8" s="2">
        <v>43.61</v>
      </c>
      <c r="J8" s="2">
        <v>43.25</v>
      </c>
      <c r="K8" s="2">
        <v>43.5</v>
      </c>
      <c r="L8" s="2">
        <v>43.72</v>
      </c>
      <c r="M8" s="2">
        <v>43.36</v>
      </c>
      <c r="N8" s="2">
        <v>43.63</v>
      </c>
      <c r="O8" s="2">
        <v>43.66</v>
      </c>
      <c r="P8" s="2">
        <v>43.61</v>
      </c>
      <c r="Q8" s="2">
        <v>43.5</v>
      </c>
      <c r="R8" s="2">
        <v>43.49</v>
      </c>
      <c r="S8" s="2">
        <v>43.53</v>
      </c>
      <c r="T8" s="2">
        <v>43.5</v>
      </c>
      <c r="U8" s="2">
        <v>43.46</v>
      </c>
      <c r="V8" s="2"/>
      <c r="W8" s="2">
        <f t="shared" si="0"/>
        <v>43.583</v>
      </c>
      <c r="X8" s="2">
        <f t="shared" si="1"/>
        <v>0.17072908672128492</v>
      </c>
      <c r="Y8" s="2"/>
      <c r="Z8" s="2"/>
      <c r="AA8" s="2"/>
    </row>
    <row r="9" spans="1:27" ht="12.75">
      <c r="A9" s="1" t="s">
        <v>32</v>
      </c>
      <c r="B9" s="2">
        <f>SUM(B4:B8)</f>
        <v>99.89</v>
      </c>
      <c r="C9" s="2">
        <f aca="true" t="shared" si="2" ref="C9:U9">SUM(C4:C8)</f>
        <v>99.87</v>
      </c>
      <c r="D9" s="2">
        <f t="shared" si="2"/>
        <v>99.87</v>
      </c>
      <c r="E9" s="2">
        <f t="shared" si="2"/>
        <v>99.87</v>
      </c>
      <c r="F9" s="2">
        <f t="shared" si="2"/>
        <v>99.88</v>
      </c>
      <c r="G9" s="2">
        <f t="shared" si="2"/>
        <v>99.91</v>
      </c>
      <c r="H9" s="2">
        <f t="shared" si="2"/>
        <v>99.9</v>
      </c>
      <c r="I9" s="2">
        <f t="shared" si="2"/>
        <v>99.9</v>
      </c>
      <c r="J9" s="2">
        <f t="shared" si="2"/>
        <v>99.7</v>
      </c>
      <c r="K9" s="2">
        <f t="shared" si="2"/>
        <v>99.86</v>
      </c>
      <c r="L9" s="2">
        <f t="shared" si="2"/>
        <v>99.84</v>
      </c>
      <c r="M9" s="2">
        <f t="shared" si="2"/>
        <v>99.89999999999999</v>
      </c>
      <c r="N9" s="2">
        <f t="shared" si="2"/>
        <v>99.91</v>
      </c>
      <c r="O9" s="2">
        <f t="shared" si="2"/>
        <v>99.92</v>
      </c>
      <c r="P9" s="2">
        <f t="shared" si="2"/>
        <v>99.91</v>
      </c>
      <c r="Q9" s="2">
        <f t="shared" si="2"/>
        <v>99.82</v>
      </c>
      <c r="R9" s="2">
        <f t="shared" si="2"/>
        <v>99.9</v>
      </c>
      <c r="S9" s="2">
        <f t="shared" si="2"/>
        <v>99.89</v>
      </c>
      <c r="T9" s="2">
        <f t="shared" si="2"/>
        <v>99.83</v>
      </c>
      <c r="U9" s="2">
        <f t="shared" si="2"/>
        <v>99.89</v>
      </c>
      <c r="V9" s="2"/>
      <c r="W9" s="2">
        <f t="shared" si="0"/>
        <v>99.87300000000002</v>
      </c>
      <c r="X9" s="2">
        <f t="shared" si="1"/>
        <v>0.04921488859104727</v>
      </c>
      <c r="Y9" s="2"/>
      <c r="Z9" s="2"/>
      <c r="AA9" s="2"/>
    </row>
    <row r="10" spans="2:27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33</v>
      </c>
      <c r="B11" s="2" t="s">
        <v>34</v>
      </c>
      <c r="C11" s="2" t="s">
        <v>35</v>
      </c>
      <c r="D11" s="2" t="s">
        <v>36</v>
      </c>
      <c r="E11" s="2">
        <v>6</v>
      </c>
      <c r="F11" s="2" t="s">
        <v>37</v>
      </c>
      <c r="G11" s="2" t="s">
        <v>38</v>
      </c>
      <c r="H11" s="2" t="s">
        <v>33</v>
      </c>
      <c r="I11" s="2" t="s">
        <v>39</v>
      </c>
      <c r="J11" s="2" t="s">
        <v>25</v>
      </c>
      <c r="K11" s="2" t="s">
        <v>26</v>
      </c>
      <c r="L11" s="2" t="s">
        <v>40</v>
      </c>
      <c r="M11" s="2" t="s">
        <v>33</v>
      </c>
      <c r="N11" s="2" t="s">
        <v>39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77</v>
      </c>
      <c r="Z11" s="2"/>
      <c r="AA11" s="2"/>
    </row>
    <row r="12" spans="1:27" ht="12.75">
      <c r="A12" s="1" t="s">
        <v>78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/>
      <c r="W12" s="2">
        <f aca="true" t="shared" si="3" ref="W12:W18">AVERAGE(B12:U12)</f>
        <v>1</v>
      </c>
      <c r="X12" s="2">
        <f aca="true" t="shared" si="4" ref="X12:X18">STDEV(B12:U12)</f>
        <v>0</v>
      </c>
      <c r="Y12" s="4">
        <v>1</v>
      </c>
      <c r="Z12" s="2"/>
      <c r="AA12" s="2"/>
    </row>
    <row r="13" spans="1:27" ht="12.75">
      <c r="A13" s="1" t="s">
        <v>79</v>
      </c>
      <c r="B13" s="2">
        <v>0.075</v>
      </c>
      <c r="C13" s="2">
        <v>0.07899999999999996</v>
      </c>
      <c r="D13" s="2">
        <v>0.07400000000000007</v>
      </c>
      <c r="E13" s="2">
        <v>0.04899999999999993</v>
      </c>
      <c r="F13" s="2">
        <v>0.075</v>
      </c>
      <c r="G13" s="2">
        <v>0.07899999999999996</v>
      </c>
      <c r="H13" s="2">
        <v>0.08899999999999997</v>
      </c>
      <c r="I13" s="2">
        <v>0.08200000000000007</v>
      </c>
      <c r="J13" s="2">
        <v>0.09299999999999997</v>
      </c>
      <c r="K13" s="2">
        <v>0.06600000000000006</v>
      </c>
      <c r="L13" s="2">
        <v>0.06899999999999995</v>
      </c>
      <c r="M13" s="2">
        <v>0.08699999999999997</v>
      </c>
      <c r="N13" s="2">
        <v>0.08600000000000008</v>
      </c>
      <c r="O13" s="2">
        <v>0.08200000000000007</v>
      </c>
      <c r="P13" s="2">
        <v>0.07200000000000006</v>
      </c>
      <c r="Q13" s="2">
        <v>0.08299999999999996</v>
      </c>
      <c r="R13" s="2">
        <v>0.09099999999999997</v>
      </c>
      <c r="S13" s="2">
        <v>0.08699999999999997</v>
      </c>
      <c r="T13" s="2">
        <v>0.09400000000000008</v>
      </c>
      <c r="U13" s="2">
        <v>0.08400000000000007</v>
      </c>
      <c r="V13" s="2"/>
      <c r="W13" s="2">
        <f t="shared" si="3"/>
        <v>0.07980000000000001</v>
      </c>
      <c r="X13" s="2">
        <f t="shared" si="4"/>
        <v>0.010670174861685543</v>
      </c>
      <c r="Y13" s="4">
        <f>W13*1/0.98</f>
        <v>0.08142857142857143</v>
      </c>
      <c r="Z13" s="2"/>
      <c r="AA13" s="2"/>
    </row>
    <row r="14" spans="1:27" ht="12.75">
      <c r="A14" s="1" t="s">
        <v>80</v>
      </c>
      <c r="B14" s="2">
        <v>0.485</v>
      </c>
      <c r="C14" s="2">
        <v>0.511</v>
      </c>
      <c r="D14" s="2">
        <v>0.511</v>
      </c>
      <c r="E14" s="2">
        <v>0.494</v>
      </c>
      <c r="F14" s="2">
        <v>0.506</v>
      </c>
      <c r="G14" s="2">
        <v>0.505</v>
      </c>
      <c r="H14" s="2">
        <v>0.504</v>
      </c>
      <c r="I14" s="2">
        <v>0.509</v>
      </c>
      <c r="J14" s="2">
        <v>0.518</v>
      </c>
      <c r="K14" s="2">
        <v>0.504</v>
      </c>
      <c r="L14" s="2">
        <v>0.498</v>
      </c>
      <c r="M14" s="2">
        <v>0.517</v>
      </c>
      <c r="N14" s="2">
        <v>0.508</v>
      </c>
      <c r="O14" s="2">
        <v>0.508</v>
      </c>
      <c r="P14" s="2">
        <v>0.502</v>
      </c>
      <c r="Q14" s="2">
        <v>0.514</v>
      </c>
      <c r="R14" s="2">
        <v>0.511</v>
      </c>
      <c r="S14" s="2">
        <v>0.51</v>
      </c>
      <c r="T14" s="2">
        <v>0.503</v>
      </c>
      <c r="U14" s="2">
        <v>0.512</v>
      </c>
      <c r="V14" s="2"/>
      <c r="W14" s="2">
        <f t="shared" si="3"/>
        <v>0.5065000000000001</v>
      </c>
      <c r="X14" s="2">
        <f t="shared" si="4"/>
        <v>0.007783247867589345</v>
      </c>
      <c r="Y14" s="4">
        <f>W14*1/0.98</f>
        <v>0.5168367346938776</v>
      </c>
      <c r="Z14" s="2"/>
      <c r="AA14" s="2"/>
    </row>
    <row r="15" spans="1:27" ht="12.75">
      <c r="A15" s="1" t="s">
        <v>81</v>
      </c>
      <c r="B15" s="2">
        <v>0.364</v>
      </c>
      <c r="C15" s="2">
        <v>0.354</v>
      </c>
      <c r="D15" s="2">
        <v>0.363</v>
      </c>
      <c r="E15" s="2">
        <v>0.399</v>
      </c>
      <c r="F15" s="2">
        <v>0.343</v>
      </c>
      <c r="G15" s="2">
        <v>0.335</v>
      </c>
      <c r="H15" s="2">
        <v>0.331</v>
      </c>
      <c r="I15" s="2">
        <v>0.335</v>
      </c>
      <c r="J15" s="2">
        <v>0.321</v>
      </c>
      <c r="K15" s="2">
        <v>0.371</v>
      </c>
      <c r="L15" s="2">
        <v>0.359</v>
      </c>
      <c r="M15" s="2">
        <v>0.336</v>
      </c>
      <c r="N15" s="2">
        <v>0.335</v>
      </c>
      <c r="O15" s="2">
        <v>0.336</v>
      </c>
      <c r="P15" s="2">
        <v>0.363</v>
      </c>
      <c r="Q15" s="2">
        <v>0.333</v>
      </c>
      <c r="R15" s="2">
        <v>0.333</v>
      </c>
      <c r="S15" s="2">
        <v>0.333</v>
      </c>
      <c r="T15" s="2">
        <v>0.337</v>
      </c>
      <c r="U15" s="2">
        <v>0.336</v>
      </c>
      <c r="V15" s="2"/>
      <c r="W15" s="2">
        <f t="shared" si="3"/>
        <v>0.3458500000000001</v>
      </c>
      <c r="X15" s="2">
        <f t="shared" si="4"/>
        <v>0.01874840344079818</v>
      </c>
      <c r="Y15" s="4">
        <f>W15*1/0.98</f>
        <v>0.3529081632653062</v>
      </c>
      <c r="Z15" s="2"/>
      <c r="AA15" s="2"/>
    </row>
    <row r="16" spans="1:27" ht="12.75">
      <c r="A16" s="1" t="s">
        <v>82</v>
      </c>
      <c r="B16" s="2">
        <v>0.039</v>
      </c>
      <c r="C16" s="2">
        <v>0.041</v>
      </c>
      <c r="D16" s="2">
        <v>0.043</v>
      </c>
      <c r="E16" s="2">
        <v>0.042</v>
      </c>
      <c r="F16" s="2">
        <v>0.045</v>
      </c>
      <c r="G16" s="2">
        <v>0.046</v>
      </c>
      <c r="H16" s="2">
        <v>0.048</v>
      </c>
      <c r="I16" s="2">
        <v>0.048</v>
      </c>
      <c r="J16" s="2">
        <v>0.048</v>
      </c>
      <c r="K16" s="2">
        <v>0.046</v>
      </c>
      <c r="L16" s="2">
        <v>0.046</v>
      </c>
      <c r="M16" s="2">
        <v>0.048</v>
      </c>
      <c r="N16" s="2">
        <v>0.046</v>
      </c>
      <c r="O16" s="2">
        <v>0.047</v>
      </c>
      <c r="P16" s="2">
        <v>0.045</v>
      </c>
      <c r="Q16" s="2">
        <v>0.046</v>
      </c>
      <c r="R16" s="2">
        <v>0.046</v>
      </c>
      <c r="S16" s="2">
        <v>0.048</v>
      </c>
      <c r="T16" s="2">
        <v>0.046</v>
      </c>
      <c r="U16" s="2">
        <v>0.049</v>
      </c>
      <c r="V16" s="2"/>
      <c r="W16" s="2">
        <f t="shared" si="3"/>
        <v>0.04565000000000001</v>
      </c>
      <c r="X16" s="2">
        <f t="shared" si="4"/>
        <v>0.002601113122046601</v>
      </c>
      <c r="Y16" s="4">
        <f>W16*1/0.98</f>
        <v>0.046581632653061235</v>
      </c>
      <c r="Z16" s="2"/>
      <c r="AA16" s="2"/>
    </row>
    <row r="17" spans="1:27" ht="12.75">
      <c r="A17" s="1" t="s">
        <v>84</v>
      </c>
      <c r="B17" s="2">
        <v>2.015</v>
      </c>
      <c r="C17" s="2">
        <v>2.005</v>
      </c>
      <c r="D17" s="2">
        <v>2.001</v>
      </c>
      <c r="E17" s="2">
        <v>2.005</v>
      </c>
      <c r="F17" s="2">
        <v>2.014</v>
      </c>
      <c r="G17" s="2">
        <v>2.014</v>
      </c>
      <c r="H17" s="2">
        <v>2.011</v>
      </c>
      <c r="I17" s="2">
        <v>2.01</v>
      </c>
      <c r="J17" s="2">
        <v>2</v>
      </c>
      <c r="K17" s="2">
        <v>2.002</v>
      </c>
      <c r="L17" s="2">
        <v>2.01</v>
      </c>
      <c r="M17" s="2">
        <v>2.004</v>
      </c>
      <c r="N17" s="2">
        <v>2.011</v>
      </c>
      <c r="O17" s="2">
        <v>2.011</v>
      </c>
      <c r="P17" s="2">
        <v>2.006</v>
      </c>
      <c r="Q17" s="2">
        <v>2.007</v>
      </c>
      <c r="R17" s="2">
        <v>2.007</v>
      </c>
      <c r="S17" s="2">
        <v>2.008</v>
      </c>
      <c r="T17" s="2">
        <v>2.007</v>
      </c>
      <c r="U17" s="2">
        <v>2.006</v>
      </c>
      <c r="V17" s="2"/>
      <c r="W17" s="2">
        <f t="shared" si="3"/>
        <v>2.0077</v>
      </c>
      <c r="X17" s="2">
        <f t="shared" si="4"/>
        <v>0.004280924641824252</v>
      </c>
      <c r="Y17" s="4">
        <v>2</v>
      </c>
      <c r="Z17" s="2"/>
      <c r="AA17" s="2"/>
    </row>
    <row r="18" spans="1:27" ht="12.75">
      <c r="A18" s="1" t="s">
        <v>32</v>
      </c>
      <c r="B18" s="2">
        <f>SUM(B12:B17)</f>
        <v>3.9779999999999998</v>
      </c>
      <c r="C18" s="2">
        <f aca="true" t="shared" si="5" ref="C18:U18">SUM(C12:C17)</f>
        <v>3.9899999999999998</v>
      </c>
      <c r="D18" s="2">
        <f t="shared" si="5"/>
        <v>3.992</v>
      </c>
      <c r="E18" s="2">
        <f t="shared" si="5"/>
        <v>3.989</v>
      </c>
      <c r="F18" s="2">
        <f t="shared" si="5"/>
        <v>3.9829999999999997</v>
      </c>
      <c r="G18" s="2">
        <f t="shared" si="5"/>
        <v>3.979</v>
      </c>
      <c r="H18" s="2">
        <f t="shared" si="5"/>
        <v>3.983</v>
      </c>
      <c r="I18" s="2">
        <f t="shared" si="5"/>
        <v>3.984</v>
      </c>
      <c r="J18" s="2">
        <f t="shared" si="5"/>
        <v>3.98</v>
      </c>
      <c r="K18" s="2">
        <f t="shared" si="5"/>
        <v>3.989</v>
      </c>
      <c r="L18" s="2">
        <f t="shared" si="5"/>
        <v>3.9819999999999998</v>
      </c>
      <c r="M18" s="2">
        <f t="shared" si="5"/>
        <v>3.992</v>
      </c>
      <c r="N18" s="2">
        <f t="shared" si="5"/>
        <v>3.986</v>
      </c>
      <c r="O18" s="2">
        <f t="shared" si="5"/>
        <v>3.984</v>
      </c>
      <c r="P18" s="2">
        <f t="shared" si="5"/>
        <v>3.9879999999999995</v>
      </c>
      <c r="Q18" s="2">
        <f t="shared" si="5"/>
        <v>3.983</v>
      </c>
      <c r="R18" s="2">
        <f t="shared" si="5"/>
        <v>3.988</v>
      </c>
      <c r="S18" s="2">
        <f t="shared" si="5"/>
        <v>3.9859999999999998</v>
      </c>
      <c r="T18" s="2">
        <f t="shared" si="5"/>
        <v>3.987</v>
      </c>
      <c r="U18" s="2">
        <f t="shared" si="5"/>
        <v>3.987</v>
      </c>
      <c r="V18" s="2"/>
      <c r="W18" s="2">
        <f t="shared" si="3"/>
        <v>3.985499999999999</v>
      </c>
      <c r="X18" s="2">
        <f t="shared" si="4"/>
        <v>0.004045790535381394</v>
      </c>
      <c r="Y18" s="2">
        <v>4</v>
      </c>
      <c r="Z18" s="2"/>
      <c r="AA18" s="2"/>
    </row>
    <row r="20" ht="23.25">
      <c r="L20" s="3" t="s">
        <v>85</v>
      </c>
    </row>
    <row r="21" ht="23.25">
      <c r="L21" s="3" t="s">
        <v>83</v>
      </c>
    </row>
    <row r="22" spans="1:8" ht="12.75">
      <c r="A22" s="1" t="s">
        <v>52</v>
      </c>
      <c r="B22" s="1" t="s">
        <v>53</v>
      </c>
      <c r="C22" s="1" t="s">
        <v>54</v>
      </c>
      <c r="D22" s="1" t="s">
        <v>55</v>
      </c>
      <c r="E22" s="1" t="s">
        <v>56</v>
      </c>
      <c r="F22" s="1" t="s">
        <v>57</v>
      </c>
      <c r="G22" s="1" t="s">
        <v>58</v>
      </c>
      <c r="H22" s="1" t="s">
        <v>59</v>
      </c>
    </row>
    <row r="23" spans="1:8" ht="12.75">
      <c r="A23" s="1" t="s">
        <v>60</v>
      </c>
      <c r="B23" s="1" t="s">
        <v>41</v>
      </c>
      <c r="C23" s="1" t="s">
        <v>61</v>
      </c>
      <c r="D23" s="1">
        <v>20</v>
      </c>
      <c r="E23" s="1">
        <v>10</v>
      </c>
      <c r="F23" s="1">
        <v>600</v>
      </c>
      <c r="G23" s="1">
        <v>-600</v>
      </c>
      <c r="H23" s="1" t="s">
        <v>62</v>
      </c>
    </row>
    <row r="24" spans="1:8" ht="12.75">
      <c r="A24" s="1" t="s">
        <v>60</v>
      </c>
      <c r="B24" s="1" t="s">
        <v>42</v>
      </c>
      <c r="C24" s="1" t="s">
        <v>61</v>
      </c>
      <c r="D24" s="1">
        <v>20</v>
      </c>
      <c r="E24" s="1">
        <v>10</v>
      </c>
      <c r="F24" s="1">
        <v>600</v>
      </c>
      <c r="G24" s="1">
        <v>-600</v>
      </c>
      <c r="H24" s="1" t="s">
        <v>63</v>
      </c>
    </row>
    <row r="25" spans="1:8" ht="12.75">
      <c r="A25" s="1" t="s">
        <v>60</v>
      </c>
      <c r="B25" s="1" t="s">
        <v>43</v>
      </c>
      <c r="C25" s="1" t="s">
        <v>64</v>
      </c>
      <c r="D25" s="1">
        <v>20</v>
      </c>
      <c r="E25" s="1">
        <v>10</v>
      </c>
      <c r="F25" s="1">
        <v>600</v>
      </c>
      <c r="G25" s="1">
        <v>-600</v>
      </c>
      <c r="H25" s="1" t="s">
        <v>65</v>
      </c>
    </row>
    <row r="26" spans="1:8" ht="12.75">
      <c r="A26" s="1" t="s">
        <v>66</v>
      </c>
      <c r="B26" s="1" t="s">
        <v>44</v>
      </c>
      <c r="C26" s="1" t="s">
        <v>61</v>
      </c>
      <c r="D26" s="1">
        <v>20</v>
      </c>
      <c r="E26" s="1">
        <v>10</v>
      </c>
      <c r="F26" s="1">
        <v>500</v>
      </c>
      <c r="G26" s="1">
        <v>-500</v>
      </c>
      <c r="H26" s="1" t="s">
        <v>67</v>
      </c>
    </row>
    <row r="27" spans="1:8" ht="12.75">
      <c r="A27" s="1" t="s">
        <v>66</v>
      </c>
      <c r="B27" s="1" t="s">
        <v>45</v>
      </c>
      <c r="C27" s="1" t="s">
        <v>61</v>
      </c>
      <c r="D27" s="1">
        <v>20</v>
      </c>
      <c r="E27" s="1">
        <v>10</v>
      </c>
      <c r="F27" s="1">
        <v>500</v>
      </c>
      <c r="G27" s="1">
        <v>-500</v>
      </c>
      <c r="H27" s="1" t="s">
        <v>68</v>
      </c>
    </row>
    <row r="28" spans="1:8" ht="12.75">
      <c r="A28" s="1" t="s">
        <v>66</v>
      </c>
      <c r="B28" s="1" t="s">
        <v>46</v>
      </c>
      <c r="C28" s="1" t="s">
        <v>69</v>
      </c>
      <c r="D28" s="1">
        <v>20</v>
      </c>
      <c r="E28" s="1">
        <v>10</v>
      </c>
      <c r="F28" s="1">
        <v>500</v>
      </c>
      <c r="G28" s="1">
        <v>-500</v>
      </c>
      <c r="H28" s="1" t="s">
        <v>70</v>
      </c>
    </row>
    <row r="29" spans="1:8" ht="12.75">
      <c r="A29" s="1" t="s">
        <v>66</v>
      </c>
      <c r="B29" s="1" t="s">
        <v>47</v>
      </c>
      <c r="C29" s="1" t="s">
        <v>61</v>
      </c>
      <c r="D29" s="1">
        <v>20</v>
      </c>
      <c r="E29" s="1">
        <v>10</v>
      </c>
      <c r="F29" s="1">
        <v>300</v>
      </c>
      <c r="G29" s="1">
        <v>-300</v>
      </c>
      <c r="H29" s="1" t="s">
        <v>71</v>
      </c>
    </row>
    <row r="30" spans="1:8" ht="12.75">
      <c r="A30" s="1" t="s">
        <v>66</v>
      </c>
      <c r="B30" s="1" t="s">
        <v>48</v>
      </c>
      <c r="C30" s="1" t="s">
        <v>64</v>
      </c>
      <c r="D30" s="1">
        <v>20</v>
      </c>
      <c r="E30" s="1">
        <v>10</v>
      </c>
      <c r="F30" s="1">
        <v>500</v>
      </c>
      <c r="G30" s="1">
        <v>-500</v>
      </c>
      <c r="H30" s="1" t="s">
        <v>72</v>
      </c>
    </row>
    <row r="31" spans="1:8" ht="12.75">
      <c r="A31" s="1" t="s">
        <v>73</v>
      </c>
      <c r="B31" s="1" t="s">
        <v>49</v>
      </c>
      <c r="C31" s="1" t="s">
        <v>61</v>
      </c>
      <c r="D31" s="1">
        <v>20</v>
      </c>
      <c r="E31" s="1">
        <v>10</v>
      </c>
      <c r="F31" s="1">
        <v>500</v>
      </c>
      <c r="G31" s="1">
        <v>-500</v>
      </c>
      <c r="H31" s="1" t="s">
        <v>74</v>
      </c>
    </row>
    <row r="32" spans="1:8" ht="12.75">
      <c r="A32" s="1" t="s">
        <v>73</v>
      </c>
      <c r="B32" s="1" t="s">
        <v>50</v>
      </c>
      <c r="C32" s="1" t="s">
        <v>61</v>
      </c>
      <c r="D32" s="1">
        <v>20</v>
      </c>
      <c r="E32" s="1">
        <v>10</v>
      </c>
      <c r="F32" s="1">
        <v>500</v>
      </c>
      <c r="G32" s="1">
        <v>-250</v>
      </c>
      <c r="H32" s="1" t="s">
        <v>75</v>
      </c>
    </row>
    <row r="33" spans="1:8" ht="12.75">
      <c r="A33" s="1" t="s">
        <v>73</v>
      </c>
      <c r="B33" s="1" t="s">
        <v>51</v>
      </c>
      <c r="C33" s="1" t="s">
        <v>61</v>
      </c>
      <c r="D33" s="1">
        <v>20</v>
      </c>
      <c r="E33" s="1">
        <v>10</v>
      </c>
      <c r="F33" s="1">
        <v>500</v>
      </c>
      <c r="G33" s="1">
        <v>-500</v>
      </c>
      <c r="H33" s="1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2006-10-04T19:14:08Z</dcterms:created>
  <dcterms:modified xsi:type="dcterms:W3CDTF">2007-05-11T02:14:34Z</dcterms:modified>
  <cp:category/>
  <cp:version/>
  <cp:contentType/>
  <cp:contentStatus/>
</cp:coreProperties>
</file>