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725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<sst xmlns="http://schemas.openxmlformats.org/spreadsheetml/2006/main" count="54" uniqueCount="52">
  <si>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R050514</t>
  </si>
  <si>
    <t>arfedsonite</t>
  </si>
  <si>
    <t>Analysis</t>
  </si>
  <si>
    <t>#10</t>
  </si>
  <si>
    <t>#11</t>
  </si>
  <si>
    <t>#12</t>
  </si>
  <si>
    <t>#13</t>
  </si>
  <si>
    <t>#14</t>
  </si>
  <si>
    <t>#15</t>
  </si>
  <si>
    <t>#2</t>
  </si>
  <si>
    <t>#3</t>
  </si>
  <si>
    <t>#4</t>
  </si>
  <si>
    <t>#5</t>
  </si>
  <si>
    <t>#6</t>
  </si>
  <si>
    <t>#7</t>
  </si>
  <si>
    <t>#8</t>
  </si>
  <si>
    <t>#9</t>
  </si>
  <si>
    <t>Average</t>
  </si>
  <si>
    <t>StDev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</si>
  <si>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</si>
  <si>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</si>
  <si>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</si>
  <si>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</si>
  <si>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</si>
  <si>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</si>
  <si>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</si>
  <si>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</si>
  <si>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</si>
  <si>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</si>
  <si>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Total*</t>
  </si>
  <si>
    <t>adusted for F=-O</t>
  </si>
  <si>
    <t>ACN</t>
  </si>
  <si>
    <t>CNISF</t>
  </si>
  <si>
    <t>TSi</t>
  </si>
  <si>
    <t>TAl</t>
  </si>
  <si>
    <t>TFe3</t>
  </si>
  <si>
    <t>Sum_T</t>
  </si>
  <si>
    <t>CFe2</t>
  </si>
  <si>
    <t>CFe3</t>
  </si>
  <si>
    <t>CMg</t>
  </si>
  <si>
    <t>CMn</t>
  </si>
  <si>
    <t>CTi</t>
  </si>
  <si>
    <t>CAl</t>
  </si>
  <si>
    <t>Sum_C</t>
  </si>
  <si>
    <t>NaA</t>
  </si>
  <si>
    <t>KA</t>
  </si>
  <si>
    <t>CaA</t>
  </si>
  <si>
    <t xml:space="preserve">Sum </t>
  </si>
  <si>
    <t>Sum_cat</t>
  </si>
  <si>
    <t>Sum_oxy</t>
  </si>
  <si>
    <r>
      <t>(Na,   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,Mg)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</si>
  <si>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(Na</t>
    </r>
    <r>
      <rPr>
        <vertAlign val="subscript"/>
        <sz val="14"/>
        <rFont val="Times New Roman"/>
        <family val="1"/>
      </rPr>
      <t>2.44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0.17</t>
    </r>
    <r>
      <rPr>
        <sz val="16"/>
        <rFont val="Times New Roman"/>
        <family val="1"/>
      </rPr>
      <t>□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2.55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7.81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1.40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</si>
</sst>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3">
      <selection activeCell="F44" sqref="F44"/>
    </sheetView>
  </sheetViews>
  <sheetFormatPr defaultColWidth="9.00390625" defaultRowHeight="13.5"/>
  <cols>
    <col min="1" max="16" width="5.25390625" style="1" customWidth="1"/>
    <col min="17" max="17" width="7.625" style="1" customWidth="1"/>
    <col min="18" max="18" width="6.00390625" style="1" customWidth="1"/>
    <col min="19" max="19" width="5.875" style="1" customWidth="1"/>
    <col min="20" max="16384" width="5.25390625" style="1" customWidth="1"/>
  </cols>
  <sheetData>
    <row r="1" spans="1:3" ht="12.75">
      <c r="A1" s="1" t="s">
        <v>0</v>
      </c>
      <c r="C1" s="1" t="s">
        <v>1</v>
      </c>
    </row>
    <row r="2" ht="12.75">
      <c r="A2" s="1" t="s">
        <v>2</v>
      </c>
    </row>
    <row r="3" spans="2:18" ht="12.7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Q3" s="1" t="s">
        <v>17</v>
      </c>
      <c r="R3" s="1" t="s">
        <v>18</v>
      </c>
    </row>
    <row r="4" spans="1:18" ht="12.75">
      <c r="A4" s="1" t="s">
        <v>19</v>
      </c>
      <c r="B4" s="1">
        <v>47.91</v>
      </c>
      <c r="C4" s="1">
        <v>52.13</v>
      </c>
      <c r="D4" s="1">
        <v>50.74</v>
      </c>
      <c r="E4" s="1">
        <v>49.27</v>
      </c>
      <c r="F4" s="1">
        <v>48.27</v>
      </c>
      <c r="G4" s="1">
        <v>50.64</v>
      </c>
      <c r="H4" s="1">
        <v>48.62</v>
      </c>
      <c r="I4" s="1">
        <v>48.93</v>
      </c>
      <c r="J4" s="1">
        <v>49.07</v>
      </c>
      <c r="K4" s="1">
        <v>48.56</v>
      </c>
      <c r="L4" s="1">
        <v>49.37</v>
      </c>
      <c r="M4" s="1">
        <v>48.35</v>
      </c>
      <c r="N4" s="1">
        <v>48.67</v>
      </c>
      <c r="O4" s="1">
        <v>47.67</v>
      </c>
      <c r="Q4" s="2">
        <f>AVERAGE(B4:O4)</f>
        <v>49.15714285714285</v>
      </c>
      <c r="R4" s="2">
        <f>STDEV(B4:O4)</f>
        <v>1.2324860964824451</v>
      </c>
    </row>
    <row r="5" spans="1:18" ht="12.75">
      <c r="A5" s="1" t="s">
        <v>20</v>
      </c>
      <c r="B5" s="1">
        <v>0.73</v>
      </c>
      <c r="C5" s="1">
        <v>0.62</v>
      </c>
      <c r="D5" s="1">
        <v>0.54</v>
      </c>
      <c r="E5" s="1">
        <v>0.5</v>
      </c>
      <c r="F5" s="1">
        <v>0.69</v>
      </c>
      <c r="G5" s="1">
        <v>0.73</v>
      </c>
      <c r="H5" s="1">
        <v>0.73</v>
      </c>
      <c r="I5" s="1">
        <v>0.9</v>
      </c>
      <c r="J5" s="1">
        <v>0.76</v>
      </c>
      <c r="K5" s="1">
        <v>0.94</v>
      </c>
      <c r="L5" s="1">
        <v>0.77</v>
      </c>
      <c r="M5" s="1">
        <v>0.77</v>
      </c>
      <c r="N5" s="1">
        <v>0.73</v>
      </c>
      <c r="O5" s="1">
        <v>0.78</v>
      </c>
      <c r="Q5" s="2">
        <f aca="true" t="shared" si="0" ref="Q5:Q39">AVERAGE(B5:O5)</f>
        <v>0.7278571428571429</v>
      </c>
      <c r="R5" s="2">
        <f aca="true" t="shared" si="1" ref="R5:R39">STDEV(B5:O5)</f>
        <v>0.118398191996888</v>
      </c>
    </row>
    <row r="6" spans="1:18" ht="12.75">
      <c r="A6" s="1" t="s">
        <v>21</v>
      </c>
      <c r="B6" s="1">
        <v>1.36</v>
      </c>
      <c r="C6" s="1">
        <v>1.28</v>
      </c>
      <c r="D6" s="1">
        <v>1.36</v>
      </c>
      <c r="E6" s="1">
        <v>1.45</v>
      </c>
      <c r="F6" s="1">
        <v>1.37</v>
      </c>
      <c r="G6" s="1">
        <v>1.39</v>
      </c>
      <c r="H6" s="1">
        <v>1.35</v>
      </c>
      <c r="I6" s="1">
        <v>1.4</v>
      </c>
      <c r="J6" s="1">
        <v>1.4</v>
      </c>
      <c r="K6" s="1">
        <v>1.49</v>
      </c>
      <c r="L6" s="1">
        <v>1.4</v>
      </c>
      <c r="M6" s="1">
        <v>1.42</v>
      </c>
      <c r="N6" s="1">
        <v>1.42</v>
      </c>
      <c r="O6" s="1">
        <v>1.33</v>
      </c>
      <c r="Q6" s="2">
        <f t="shared" si="0"/>
        <v>1.3871428571428572</v>
      </c>
      <c r="R6" s="2">
        <f t="shared" si="1"/>
        <v>0.05195094897016591</v>
      </c>
    </row>
    <row r="7" spans="1:18" ht="12.75">
      <c r="A7" s="1" t="s">
        <v>22</v>
      </c>
      <c r="B7" s="1">
        <v>26.41</v>
      </c>
      <c r="C7" s="1">
        <v>24.4</v>
      </c>
      <c r="D7" s="1">
        <v>24.34</v>
      </c>
      <c r="E7" s="1">
        <v>24.37</v>
      </c>
      <c r="F7" s="1">
        <v>27.99</v>
      </c>
      <c r="G7" s="1">
        <v>27.73</v>
      </c>
      <c r="H7" s="1">
        <v>26.58</v>
      </c>
      <c r="I7" s="1">
        <v>26.48</v>
      </c>
      <c r="J7" s="1">
        <v>26.37</v>
      </c>
      <c r="K7" s="1">
        <v>26.79</v>
      </c>
      <c r="L7" s="1">
        <v>26.65</v>
      </c>
      <c r="M7" s="1">
        <v>26.87</v>
      </c>
      <c r="N7" s="1">
        <v>27.04</v>
      </c>
      <c r="O7" s="1">
        <v>26.22</v>
      </c>
      <c r="Q7" s="2">
        <f t="shared" si="0"/>
        <v>26.302857142857142</v>
      </c>
      <c r="R7" s="2">
        <f t="shared" si="1"/>
        <v>1.158470002741792</v>
      </c>
    </row>
    <row r="8" spans="1:18" ht="12.75">
      <c r="A8" s="1" t="s">
        <v>23</v>
      </c>
      <c r="B8" s="1">
        <v>4.13</v>
      </c>
      <c r="C8" s="1">
        <v>3.78</v>
      </c>
      <c r="D8" s="1">
        <v>3.98</v>
      </c>
      <c r="E8" s="1">
        <v>3.95</v>
      </c>
      <c r="F8" s="1">
        <v>4.07</v>
      </c>
      <c r="G8" s="1">
        <v>4.11</v>
      </c>
      <c r="H8" s="1">
        <v>4.16</v>
      </c>
      <c r="I8" s="1">
        <v>4.29</v>
      </c>
      <c r="J8" s="1">
        <v>4.29</v>
      </c>
      <c r="K8" s="1">
        <v>4.21</v>
      </c>
      <c r="L8" s="1">
        <v>4.27</v>
      </c>
      <c r="M8" s="1">
        <v>4.38</v>
      </c>
      <c r="N8" s="1">
        <v>4.15</v>
      </c>
      <c r="O8" s="1">
        <v>4.04</v>
      </c>
      <c r="Q8" s="2">
        <f t="shared" si="0"/>
        <v>4.129285714285714</v>
      </c>
      <c r="R8" s="2">
        <f t="shared" si="1"/>
        <v>0.15944443380855533</v>
      </c>
    </row>
    <row r="9" spans="1:18" ht="12.75">
      <c r="A9" s="1" t="s">
        <v>24</v>
      </c>
      <c r="B9" s="1">
        <v>3.2</v>
      </c>
      <c r="C9" s="1">
        <v>4.81</v>
      </c>
      <c r="D9" s="1">
        <v>4.83</v>
      </c>
      <c r="E9" s="1">
        <v>4.94</v>
      </c>
      <c r="F9" s="1">
        <v>2.33</v>
      </c>
      <c r="G9" s="1">
        <v>2.34</v>
      </c>
      <c r="H9" s="1">
        <v>3.03</v>
      </c>
      <c r="I9" s="1">
        <v>3.04</v>
      </c>
      <c r="J9" s="1">
        <v>3.04</v>
      </c>
      <c r="K9" s="1">
        <v>3.09</v>
      </c>
      <c r="L9" s="1">
        <v>3.03</v>
      </c>
      <c r="M9" s="1">
        <v>3.1</v>
      </c>
      <c r="N9" s="1">
        <v>3.16</v>
      </c>
      <c r="O9" s="1">
        <v>3.14</v>
      </c>
      <c r="Q9" s="2">
        <f t="shared" si="0"/>
        <v>3.3628571428571425</v>
      </c>
      <c r="R9" s="2">
        <f t="shared" si="1"/>
        <v>0.8565622575732043</v>
      </c>
    </row>
    <row r="10" spans="1:18" ht="12.75">
      <c r="A10" s="1" t="s">
        <v>25</v>
      </c>
      <c r="B10" s="1">
        <v>0.98</v>
      </c>
      <c r="C10" s="1">
        <v>0.56</v>
      </c>
      <c r="D10" s="1">
        <v>0.58</v>
      </c>
      <c r="E10" s="1">
        <v>0.7</v>
      </c>
      <c r="F10" s="1">
        <v>0.74</v>
      </c>
      <c r="G10" s="1">
        <v>0.73</v>
      </c>
      <c r="H10" s="1">
        <v>1.09</v>
      </c>
      <c r="I10" s="1">
        <v>1.39</v>
      </c>
      <c r="J10" s="1">
        <v>1.54</v>
      </c>
      <c r="K10" s="1">
        <v>1.31</v>
      </c>
      <c r="L10" s="1">
        <v>1.2</v>
      </c>
      <c r="M10" s="1">
        <v>1.43</v>
      </c>
      <c r="N10" s="1">
        <v>1.29</v>
      </c>
      <c r="O10" s="1">
        <v>1.18</v>
      </c>
      <c r="Q10" s="2">
        <f t="shared" si="0"/>
        <v>1.0514285714285714</v>
      </c>
      <c r="R10" s="2">
        <f t="shared" si="1"/>
        <v>0.33433877666585105</v>
      </c>
    </row>
    <row r="11" spans="1:18" ht="12.75">
      <c r="A11" s="1" t="s">
        <v>26</v>
      </c>
      <c r="B11" s="1">
        <v>7.59</v>
      </c>
      <c r="C11" s="1">
        <v>8.24</v>
      </c>
      <c r="D11" s="1">
        <v>8.48</v>
      </c>
      <c r="E11" s="1">
        <v>8.22</v>
      </c>
      <c r="F11" s="1">
        <v>7.93</v>
      </c>
      <c r="G11" s="1">
        <v>7.98</v>
      </c>
      <c r="H11" s="1">
        <v>7.92</v>
      </c>
      <c r="I11" s="1">
        <v>7.72</v>
      </c>
      <c r="J11" s="1">
        <v>7.57</v>
      </c>
      <c r="K11" s="1">
        <v>7.94</v>
      </c>
      <c r="L11" s="1">
        <v>7.9</v>
      </c>
      <c r="M11" s="1">
        <v>7.91</v>
      </c>
      <c r="N11" s="1">
        <v>7.7</v>
      </c>
      <c r="O11" s="1">
        <v>7.64</v>
      </c>
      <c r="Q11" s="2">
        <f t="shared" si="0"/>
        <v>7.910000000000001</v>
      </c>
      <c r="R11" s="2">
        <f t="shared" si="1"/>
        <v>0.2641968962724161</v>
      </c>
    </row>
    <row r="12" spans="1:18" ht="12.75">
      <c r="A12" s="1" t="s">
        <v>27</v>
      </c>
      <c r="B12" s="1">
        <v>1.1</v>
      </c>
      <c r="C12" s="1">
        <v>1.19</v>
      </c>
      <c r="D12" s="1">
        <v>1.11</v>
      </c>
      <c r="E12" s="1">
        <v>1.03</v>
      </c>
      <c r="F12" s="1">
        <v>1.08</v>
      </c>
      <c r="G12" s="1">
        <v>1.12</v>
      </c>
      <c r="H12" s="1">
        <v>1</v>
      </c>
      <c r="I12" s="1">
        <v>1.03</v>
      </c>
      <c r="J12" s="1">
        <v>1.05</v>
      </c>
      <c r="K12" s="1">
        <v>1.08</v>
      </c>
      <c r="L12" s="1">
        <v>1.06</v>
      </c>
      <c r="M12" s="1">
        <v>1.04</v>
      </c>
      <c r="N12" s="1">
        <v>0.97</v>
      </c>
      <c r="O12" s="1">
        <v>1.04</v>
      </c>
      <c r="Q12" s="2">
        <f t="shared" si="0"/>
        <v>1.0642857142857145</v>
      </c>
      <c r="R12" s="2">
        <f t="shared" si="1"/>
        <v>0.05515213723653592</v>
      </c>
    </row>
    <row r="13" spans="1:18" ht="12.75">
      <c r="A13" s="1" t="s">
        <v>28</v>
      </c>
      <c r="B13" s="1">
        <v>0.97</v>
      </c>
      <c r="C13" s="1">
        <v>1.56</v>
      </c>
      <c r="D13" s="1">
        <v>1.56</v>
      </c>
      <c r="E13" s="1">
        <v>1.41</v>
      </c>
      <c r="F13" s="1">
        <v>1.26</v>
      </c>
      <c r="G13" s="1">
        <v>1.22</v>
      </c>
      <c r="H13" s="1">
        <v>1.2</v>
      </c>
      <c r="I13" s="1">
        <v>1.11</v>
      </c>
      <c r="J13" s="1">
        <v>1.38</v>
      </c>
      <c r="K13" s="1">
        <v>0.9</v>
      </c>
      <c r="L13" s="1">
        <v>0.95</v>
      </c>
      <c r="M13" s="1">
        <v>1.18</v>
      </c>
      <c r="N13" s="1">
        <v>1.2</v>
      </c>
      <c r="O13" s="1">
        <v>1.01</v>
      </c>
      <c r="Q13" s="2">
        <f t="shared" si="0"/>
        <v>1.2078571428571425</v>
      </c>
      <c r="R13" s="2">
        <f t="shared" si="1"/>
        <v>0.2128263492734288</v>
      </c>
    </row>
    <row r="14" spans="1:18" ht="12.75">
      <c r="A14" s="1" t="s">
        <v>29</v>
      </c>
      <c r="B14" s="1">
        <v>94.38</v>
      </c>
      <c r="C14" s="1">
        <v>98.57</v>
      </c>
      <c r="D14" s="1">
        <v>97.52</v>
      </c>
      <c r="E14" s="1">
        <v>95.84</v>
      </c>
      <c r="F14" s="1">
        <v>95.73</v>
      </c>
      <c r="G14" s="1">
        <v>97.99</v>
      </c>
      <c r="H14" s="1">
        <v>95.68</v>
      </c>
      <c r="I14" s="1">
        <v>96.29</v>
      </c>
      <c r="J14" s="1">
        <v>96.47</v>
      </c>
      <c r="K14" s="1">
        <v>96.31</v>
      </c>
      <c r="L14" s="1">
        <v>96.6</v>
      </c>
      <c r="M14" s="1">
        <v>96.45</v>
      </c>
      <c r="N14" s="1">
        <v>96.33</v>
      </c>
      <c r="O14" s="1">
        <v>94.05</v>
      </c>
      <c r="Q14" s="2">
        <f t="shared" si="0"/>
        <v>96.30071428571428</v>
      </c>
      <c r="R14" s="2">
        <f t="shared" si="1"/>
        <v>1.2187538672814644</v>
      </c>
    </row>
    <row r="15" spans="1:18" ht="12.75">
      <c r="A15" s="1" t="s">
        <v>30</v>
      </c>
      <c r="Q15" s="2"/>
      <c r="R15" s="2"/>
    </row>
    <row r="16" spans="17:19" ht="12.75">
      <c r="Q16" s="2" t="s">
        <v>31</v>
      </c>
      <c r="R16" s="2" t="s">
        <v>18</v>
      </c>
      <c r="S16" s="1" t="s">
        <v>32</v>
      </c>
    </row>
    <row r="17" spans="1:21" ht="12.75">
      <c r="A17" s="1" t="s">
        <v>33</v>
      </c>
      <c r="B17" s="1">
        <v>7.75</v>
      </c>
      <c r="C17" s="1">
        <v>7.98</v>
      </c>
      <c r="D17" s="1">
        <v>7.88</v>
      </c>
      <c r="E17" s="1">
        <v>7.77</v>
      </c>
      <c r="F17" s="1">
        <v>7.77</v>
      </c>
      <c r="G17" s="1">
        <v>7.93</v>
      </c>
      <c r="H17" s="1">
        <v>7.8</v>
      </c>
      <c r="I17" s="1">
        <v>7.8</v>
      </c>
      <c r="J17" s="1">
        <v>7.83</v>
      </c>
      <c r="K17" s="1">
        <v>7.74</v>
      </c>
      <c r="L17" s="1">
        <v>7.83</v>
      </c>
      <c r="M17" s="1">
        <v>7.72</v>
      </c>
      <c r="N17" s="1">
        <v>7.74</v>
      </c>
      <c r="O17" s="1">
        <v>7.76</v>
      </c>
      <c r="Q17" s="2">
        <f t="shared" si="0"/>
        <v>7.807142857142856</v>
      </c>
      <c r="R17" s="2">
        <f t="shared" si="1"/>
        <v>0.07660373272988573</v>
      </c>
      <c r="S17" s="5">
        <v>7.81</v>
      </c>
      <c r="T17" s="1">
        <v>4</v>
      </c>
      <c r="U17" s="2">
        <f>S17*T17</f>
        <v>31.24</v>
      </c>
    </row>
    <row r="18" spans="1:21" ht="12.75">
      <c r="A18" s="1" t="s">
        <v>34</v>
      </c>
      <c r="B18" s="1">
        <v>0.26</v>
      </c>
      <c r="C18" s="1">
        <v>0.02</v>
      </c>
      <c r="D18" s="1">
        <v>0.12</v>
      </c>
      <c r="E18" s="1">
        <v>0.23</v>
      </c>
      <c r="F18" s="1">
        <v>0.23</v>
      </c>
      <c r="G18" s="1">
        <v>0.07</v>
      </c>
      <c r="H18" s="1">
        <v>0.2</v>
      </c>
      <c r="I18" s="1">
        <v>0.2</v>
      </c>
      <c r="J18" s="1">
        <v>0.17</v>
      </c>
      <c r="K18" s="1">
        <v>0.26</v>
      </c>
      <c r="L18" s="1">
        <v>0.18</v>
      </c>
      <c r="M18" s="1">
        <v>0.27</v>
      </c>
      <c r="N18" s="1">
        <v>0.26</v>
      </c>
      <c r="O18" s="1">
        <v>0.24</v>
      </c>
      <c r="Q18" s="2">
        <f t="shared" si="0"/>
        <v>0.19357142857142856</v>
      </c>
      <c r="R18" s="2">
        <f t="shared" si="1"/>
        <v>0.07621903082131559</v>
      </c>
      <c r="S18" s="5">
        <v>0.19</v>
      </c>
      <c r="T18" s="1">
        <v>3</v>
      </c>
      <c r="U18" s="2">
        <f aca="true" t="shared" si="2" ref="U18:U32">S18*T18</f>
        <v>0.5700000000000001</v>
      </c>
    </row>
    <row r="19" spans="1:21" ht="12.75">
      <c r="A19" s="1" t="s">
        <v>35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0.01</v>
      </c>
      <c r="N19" s="1">
        <v>0</v>
      </c>
      <c r="O19" s="1">
        <v>0</v>
      </c>
      <c r="Q19" s="2">
        <f t="shared" si="0"/>
        <v>0.0007142857142857143</v>
      </c>
      <c r="R19" s="2">
        <f t="shared" si="1"/>
        <v>0.002672612419124244</v>
      </c>
      <c r="S19" s="5"/>
      <c r="U19" s="2">
        <f t="shared" si="2"/>
        <v>0</v>
      </c>
    </row>
    <row r="20" spans="1:21" ht="12.75">
      <c r="A20" s="1" t="s">
        <v>36</v>
      </c>
      <c r="B20" s="1">
        <v>8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8</v>
      </c>
      <c r="N20" s="1">
        <v>8</v>
      </c>
      <c r="O20" s="1">
        <v>8</v>
      </c>
      <c r="Q20" s="2">
        <f t="shared" si="0"/>
        <v>8</v>
      </c>
      <c r="R20" s="2">
        <f t="shared" si="1"/>
        <v>0</v>
      </c>
      <c r="S20" s="6"/>
      <c r="U20" s="2">
        <f t="shared" si="2"/>
        <v>0</v>
      </c>
    </row>
    <row r="21" spans="17:21" ht="12.75">
      <c r="Q21" s="2"/>
      <c r="R21" s="2"/>
      <c r="S21" s="6"/>
      <c r="U21" s="2">
        <f t="shared" si="2"/>
        <v>0</v>
      </c>
    </row>
    <row r="22" spans="1:21" ht="12.75">
      <c r="A22" s="1" t="s">
        <v>37</v>
      </c>
      <c r="B22" s="1">
        <v>2.44</v>
      </c>
      <c r="C22" s="1">
        <v>2.33</v>
      </c>
      <c r="D22" s="1">
        <v>2.27</v>
      </c>
      <c r="E22" s="1">
        <v>2.1</v>
      </c>
      <c r="F22" s="1">
        <v>2.7</v>
      </c>
      <c r="G22" s="1">
        <v>2.82</v>
      </c>
      <c r="H22" s="1">
        <v>2.64</v>
      </c>
      <c r="I22" s="1">
        <v>2.68</v>
      </c>
      <c r="J22" s="1">
        <v>2.7</v>
      </c>
      <c r="K22" s="1">
        <v>2.67</v>
      </c>
      <c r="L22" s="1">
        <v>2.68</v>
      </c>
      <c r="M22" s="1">
        <v>2.63</v>
      </c>
      <c r="N22" s="1">
        <v>2.53</v>
      </c>
      <c r="O22" s="1">
        <v>2.58</v>
      </c>
      <c r="Q22" s="2">
        <f>AVERAGE(B22:O22)</f>
        <v>2.5549999999999997</v>
      </c>
      <c r="R22" s="2">
        <f>STDEV(B22:O22)</f>
        <v>0.2005665053714696</v>
      </c>
      <c r="S22" s="5">
        <v>2.55</v>
      </c>
      <c r="T22" s="1">
        <v>2</v>
      </c>
      <c r="U22" s="2">
        <f t="shared" si="2"/>
        <v>5.1</v>
      </c>
    </row>
    <row r="23" spans="1:21" ht="12.75">
      <c r="A23" s="1" t="s">
        <v>38</v>
      </c>
      <c r="B23" s="1">
        <v>1.13</v>
      </c>
      <c r="C23" s="1">
        <v>0.8</v>
      </c>
      <c r="D23" s="1">
        <v>0.89</v>
      </c>
      <c r="E23" s="1">
        <v>1.12</v>
      </c>
      <c r="F23" s="1">
        <v>1.07</v>
      </c>
      <c r="G23" s="1">
        <v>0.81</v>
      </c>
      <c r="H23" s="1">
        <v>0.93</v>
      </c>
      <c r="I23" s="1">
        <v>0.86</v>
      </c>
      <c r="J23" s="1">
        <v>0.82</v>
      </c>
      <c r="K23" s="1">
        <v>0.9</v>
      </c>
      <c r="L23" s="1">
        <v>0.86</v>
      </c>
      <c r="M23" s="1">
        <v>0.94</v>
      </c>
      <c r="N23" s="1">
        <v>1.07</v>
      </c>
      <c r="O23" s="1">
        <v>0.99</v>
      </c>
      <c r="Q23" s="2">
        <f>AVERAGE(B23:O23)</f>
        <v>0.9421428571428571</v>
      </c>
      <c r="R23" s="2">
        <f>STDEV(B23:O23)</f>
        <v>0.11523745194020256</v>
      </c>
      <c r="S23" s="5">
        <v>0.94</v>
      </c>
      <c r="T23" s="1">
        <v>3</v>
      </c>
      <c r="U23" s="2">
        <f t="shared" si="2"/>
        <v>2.82</v>
      </c>
    </row>
    <row r="24" spans="1:21" ht="12.75">
      <c r="A24" s="1" t="s">
        <v>39</v>
      </c>
      <c r="B24" s="1">
        <v>0.77</v>
      </c>
      <c r="C24" s="1">
        <v>1.1</v>
      </c>
      <c r="D24" s="1">
        <v>1.12</v>
      </c>
      <c r="E24" s="1">
        <v>1.16</v>
      </c>
      <c r="F24" s="1">
        <v>0.56</v>
      </c>
      <c r="G24" s="1">
        <v>0.55</v>
      </c>
      <c r="H24" s="1">
        <v>0.73</v>
      </c>
      <c r="I24" s="1">
        <v>0.72</v>
      </c>
      <c r="J24" s="1">
        <v>0.72</v>
      </c>
      <c r="K24" s="1">
        <v>0.73</v>
      </c>
      <c r="L24" s="1">
        <v>0.72</v>
      </c>
      <c r="M24" s="1">
        <v>0.74</v>
      </c>
      <c r="N24" s="1">
        <v>0.75</v>
      </c>
      <c r="O24" s="1">
        <v>0.76</v>
      </c>
      <c r="Q24" s="2">
        <f>AVERAGE(B24:O24)</f>
        <v>0.795</v>
      </c>
      <c r="R24" s="2">
        <f>STDEV(B24:O24)</f>
        <v>0.19202363636562245</v>
      </c>
      <c r="S24" s="5">
        <v>0.8</v>
      </c>
      <c r="T24" s="1">
        <v>2</v>
      </c>
      <c r="U24" s="2">
        <f t="shared" si="2"/>
        <v>1.6</v>
      </c>
    </row>
    <row r="25" spans="1:21" ht="12.75">
      <c r="A25" s="1" t="s">
        <v>40</v>
      </c>
      <c r="B25" s="1">
        <v>0.57</v>
      </c>
      <c r="C25" s="1">
        <v>0.49</v>
      </c>
      <c r="D25" s="1">
        <v>0.52</v>
      </c>
      <c r="E25" s="1">
        <v>0.53</v>
      </c>
      <c r="F25" s="1">
        <v>0.56</v>
      </c>
      <c r="G25" s="1">
        <v>0.55</v>
      </c>
      <c r="H25" s="1">
        <v>0.57</v>
      </c>
      <c r="I25" s="1">
        <v>0.58</v>
      </c>
      <c r="J25" s="1">
        <v>0.58</v>
      </c>
      <c r="K25" s="1">
        <v>0.57</v>
      </c>
      <c r="L25" s="1">
        <v>0.57</v>
      </c>
      <c r="M25" s="1">
        <v>0.59</v>
      </c>
      <c r="N25" s="1">
        <v>0.56</v>
      </c>
      <c r="O25" s="1">
        <v>0.56</v>
      </c>
      <c r="Q25" s="2">
        <f>AVERAGE(B25:O25)</f>
        <v>0.5571428571428572</v>
      </c>
      <c r="R25" s="2">
        <f>STDEV(B25:O25)</f>
        <v>0.027012410660106397</v>
      </c>
      <c r="S25" s="5">
        <v>0.55</v>
      </c>
      <c r="T25" s="1">
        <v>2</v>
      </c>
      <c r="U25" s="2">
        <f t="shared" si="2"/>
        <v>1.1</v>
      </c>
    </row>
    <row r="26" spans="1:21" ht="12.75">
      <c r="A26" s="1" t="s">
        <v>41</v>
      </c>
      <c r="B26" s="1">
        <v>0.09</v>
      </c>
      <c r="C26" s="1">
        <v>0.07</v>
      </c>
      <c r="D26" s="1">
        <v>0.06</v>
      </c>
      <c r="E26" s="1">
        <v>0.06</v>
      </c>
      <c r="F26" s="1">
        <v>0.08</v>
      </c>
      <c r="G26" s="1">
        <v>0.09</v>
      </c>
      <c r="H26" s="1">
        <v>0.09</v>
      </c>
      <c r="I26" s="1">
        <v>0.11</v>
      </c>
      <c r="J26" s="1">
        <v>0.09</v>
      </c>
      <c r="K26" s="1">
        <v>0.11</v>
      </c>
      <c r="L26" s="1">
        <v>0.09</v>
      </c>
      <c r="M26" s="1">
        <v>0.09</v>
      </c>
      <c r="N26" s="1">
        <v>0.09</v>
      </c>
      <c r="O26" s="1">
        <v>0.1</v>
      </c>
      <c r="Q26" s="2">
        <f>AVERAGE(B26:O26)</f>
        <v>0.08714285714285716</v>
      </c>
      <c r="R26" s="2">
        <f>STDEV(B26:O26)</f>
        <v>0.015406577730392735</v>
      </c>
      <c r="S26" s="5">
        <v>0.09</v>
      </c>
      <c r="T26" s="1">
        <v>4</v>
      </c>
      <c r="U26" s="2">
        <f t="shared" si="2"/>
        <v>0.36</v>
      </c>
    </row>
    <row r="27" spans="1:21" ht="12.75">
      <c r="A27" s="1" t="s">
        <v>42</v>
      </c>
      <c r="B27" s="1">
        <v>0</v>
      </c>
      <c r="C27" s="1">
        <v>0.22</v>
      </c>
      <c r="D27" s="1">
        <v>0.13</v>
      </c>
      <c r="E27" s="1">
        <v>0.04</v>
      </c>
      <c r="F27" s="1">
        <v>0.03</v>
      </c>
      <c r="G27" s="1">
        <v>0.19</v>
      </c>
      <c r="H27" s="1">
        <v>0.06</v>
      </c>
      <c r="I27" s="1">
        <v>0.06</v>
      </c>
      <c r="J27" s="1">
        <v>0.09</v>
      </c>
      <c r="K27" s="1">
        <v>0.02</v>
      </c>
      <c r="L27" s="1">
        <v>0.09</v>
      </c>
      <c r="M27" s="1">
        <v>0</v>
      </c>
      <c r="N27" s="1">
        <v>0.01</v>
      </c>
      <c r="O27" s="1">
        <v>0.02</v>
      </c>
      <c r="Q27" s="2">
        <f t="shared" si="0"/>
        <v>0.06857142857142857</v>
      </c>
      <c r="R27" s="2">
        <f t="shared" si="1"/>
        <v>0.06926616921558604</v>
      </c>
      <c r="S27" s="5">
        <v>0.07</v>
      </c>
      <c r="T27" s="1">
        <v>3</v>
      </c>
      <c r="U27" s="2">
        <f t="shared" si="2"/>
        <v>0.21000000000000002</v>
      </c>
    </row>
    <row r="28" spans="1:21" ht="12.75">
      <c r="A28" s="1" t="s">
        <v>43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Q28" s="2">
        <f t="shared" si="0"/>
        <v>5</v>
      </c>
      <c r="R28" s="2">
        <f t="shared" si="1"/>
        <v>0</v>
      </c>
      <c r="S28" s="6"/>
      <c r="U28" s="2">
        <f t="shared" si="2"/>
        <v>0</v>
      </c>
    </row>
    <row r="29" spans="17:21" ht="12.75">
      <c r="Q29" s="2"/>
      <c r="R29" s="2"/>
      <c r="S29" s="6"/>
      <c r="U29" s="2">
        <f t="shared" si="2"/>
        <v>0</v>
      </c>
    </row>
    <row r="30" spans="1:21" ht="12.75">
      <c r="A30" s="1" t="s">
        <v>44</v>
      </c>
      <c r="B30" s="1">
        <v>2.38</v>
      </c>
      <c r="C30" s="1">
        <v>2.45</v>
      </c>
      <c r="D30" s="1">
        <v>2.55</v>
      </c>
      <c r="E30" s="1">
        <v>2.51</v>
      </c>
      <c r="F30" s="1">
        <v>2.47</v>
      </c>
      <c r="G30" s="1">
        <v>2.43</v>
      </c>
      <c r="H30" s="1">
        <v>2.46</v>
      </c>
      <c r="I30" s="1">
        <v>2.38</v>
      </c>
      <c r="J30" s="1">
        <v>2.34</v>
      </c>
      <c r="K30" s="1">
        <v>2.46</v>
      </c>
      <c r="L30" s="1">
        <v>2.43</v>
      </c>
      <c r="M30" s="1">
        <v>2.45</v>
      </c>
      <c r="N30" s="1">
        <v>2.38</v>
      </c>
      <c r="O30" s="1">
        <v>2.41</v>
      </c>
      <c r="Q30" s="2">
        <f t="shared" si="0"/>
        <v>2.4357142857142855</v>
      </c>
      <c r="R30" s="2">
        <f t="shared" si="1"/>
        <v>0.055845154836236116</v>
      </c>
      <c r="S30" s="5">
        <v>2.44</v>
      </c>
      <c r="T30" s="1">
        <v>1</v>
      </c>
      <c r="U30" s="2">
        <f t="shared" si="2"/>
        <v>2.44</v>
      </c>
    </row>
    <row r="31" spans="1:21" ht="12.75">
      <c r="A31" s="1" t="s">
        <v>45</v>
      </c>
      <c r="B31" s="1">
        <v>0.23</v>
      </c>
      <c r="C31" s="1">
        <v>0.23</v>
      </c>
      <c r="D31" s="1">
        <v>0.22</v>
      </c>
      <c r="E31" s="1">
        <v>0.21</v>
      </c>
      <c r="F31" s="1">
        <v>0.22</v>
      </c>
      <c r="G31" s="1">
        <v>0.22</v>
      </c>
      <c r="H31" s="1">
        <v>0.21</v>
      </c>
      <c r="I31" s="1">
        <v>0.21</v>
      </c>
      <c r="J31" s="1">
        <v>0.21</v>
      </c>
      <c r="K31" s="1">
        <v>0.22</v>
      </c>
      <c r="L31" s="1">
        <v>0.21</v>
      </c>
      <c r="M31" s="1">
        <v>0.21</v>
      </c>
      <c r="N31" s="1">
        <v>0.2</v>
      </c>
      <c r="O31" s="1">
        <v>0.22</v>
      </c>
      <c r="Q31" s="2">
        <f>AVERAGE(B31:O31)</f>
        <v>0.21571428571428575</v>
      </c>
      <c r="R31" s="2">
        <f>STDEV(B31:O31)</f>
        <v>0.00851630627252536</v>
      </c>
      <c r="S31" s="5">
        <v>0.22</v>
      </c>
      <c r="T31" s="1">
        <v>1</v>
      </c>
      <c r="U31" s="2">
        <f t="shared" si="2"/>
        <v>0.22</v>
      </c>
    </row>
    <row r="32" spans="1:21" ht="12.75">
      <c r="A32" s="1" t="s">
        <v>46</v>
      </c>
      <c r="B32" s="1">
        <v>0.17</v>
      </c>
      <c r="C32" s="1">
        <v>0.09</v>
      </c>
      <c r="D32" s="1">
        <v>0.1</v>
      </c>
      <c r="E32" s="1">
        <v>0.12</v>
      </c>
      <c r="F32" s="1">
        <v>0.13</v>
      </c>
      <c r="G32" s="1">
        <v>0.12</v>
      </c>
      <c r="H32" s="1">
        <v>0.19</v>
      </c>
      <c r="I32" s="1">
        <v>0.24</v>
      </c>
      <c r="J32" s="1">
        <v>0.26</v>
      </c>
      <c r="K32" s="1">
        <v>0.22</v>
      </c>
      <c r="L32" s="1">
        <v>0.2</v>
      </c>
      <c r="M32" s="1">
        <v>0.25</v>
      </c>
      <c r="N32" s="1">
        <v>0.22</v>
      </c>
      <c r="O32" s="1">
        <v>0.21</v>
      </c>
      <c r="Q32" s="2">
        <f t="shared" si="0"/>
        <v>0.18</v>
      </c>
      <c r="R32" s="2">
        <f t="shared" si="1"/>
        <v>0.05804507532281068</v>
      </c>
      <c r="S32" s="5">
        <v>0.17</v>
      </c>
      <c r="T32" s="1">
        <v>2</v>
      </c>
      <c r="U32" s="2">
        <f t="shared" si="2"/>
        <v>0.34</v>
      </c>
    </row>
    <row r="33" spans="1:21" ht="12.75">
      <c r="A33" s="1" t="s">
        <v>47</v>
      </c>
      <c r="Q33" s="2"/>
      <c r="R33" s="2"/>
      <c r="U33" s="2"/>
    </row>
    <row r="34" spans="17:21" ht="12.75">
      <c r="Q34" s="2"/>
      <c r="R34" s="2"/>
      <c r="U34" s="2"/>
    </row>
    <row r="35" spans="1:21" ht="12.75">
      <c r="A35" s="1" t="s">
        <v>48</v>
      </c>
      <c r="B35" s="1">
        <v>15.78</v>
      </c>
      <c r="C35" s="1">
        <v>15.77</v>
      </c>
      <c r="D35" s="1">
        <v>15.87</v>
      </c>
      <c r="E35" s="1">
        <v>15.84</v>
      </c>
      <c r="F35" s="1">
        <v>15.83</v>
      </c>
      <c r="G35" s="1">
        <v>15.77</v>
      </c>
      <c r="H35" s="1">
        <v>15.86</v>
      </c>
      <c r="I35" s="1">
        <v>15.83</v>
      </c>
      <c r="J35" s="1">
        <v>15.82</v>
      </c>
      <c r="K35" s="1">
        <v>15.9</v>
      </c>
      <c r="L35" s="1">
        <v>15.85</v>
      </c>
      <c r="M35" s="1">
        <v>15.91</v>
      </c>
      <c r="N35" s="1">
        <v>15.79</v>
      </c>
      <c r="O35" s="1">
        <v>15.83</v>
      </c>
      <c r="Q35" s="2">
        <f t="shared" si="0"/>
        <v>15.832142857142856</v>
      </c>
      <c r="R35" s="2">
        <f t="shared" si="1"/>
        <v>0.044406959161982375</v>
      </c>
      <c r="U35" s="2"/>
    </row>
    <row r="36" spans="17:21" ht="12.75">
      <c r="Q36" s="2"/>
      <c r="R36" s="2"/>
      <c r="U36" s="2"/>
    </row>
    <row r="37" spans="1:21" ht="12.75">
      <c r="A37" s="1" t="s">
        <v>28</v>
      </c>
      <c r="B37" s="1">
        <v>0.5</v>
      </c>
      <c r="C37" s="1">
        <v>0.76</v>
      </c>
      <c r="D37" s="1">
        <v>0.77</v>
      </c>
      <c r="E37" s="1">
        <v>0.7</v>
      </c>
      <c r="F37" s="1">
        <v>0.64</v>
      </c>
      <c r="G37" s="1">
        <v>0.6</v>
      </c>
      <c r="H37" s="1">
        <v>0.61</v>
      </c>
      <c r="I37" s="1">
        <v>0.56</v>
      </c>
      <c r="J37" s="1">
        <v>0.7</v>
      </c>
      <c r="K37" s="1">
        <v>0.45</v>
      </c>
      <c r="L37" s="1">
        <v>0.48</v>
      </c>
      <c r="M37" s="1">
        <v>0.6</v>
      </c>
      <c r="N37" s="1">
        <v>0.6</v>
      </c>
      <c r="O37" s="1">
        <v>0.52</v>
      </c>
      <c r="Q37" s="2">
        <f t="shared" si="0"/>
        <v>0.6064285714285714</v>
      </c>
      <c r="R37" s="2">
        <f t="shared" si="1"/>
        <v>0.1002003487524369</v>
      </c>
      <c r="S37" s="5">
        <v>0.6</v>
      </c>
      <c r="U37" s="2"/>
    </row>
    <row r="38" spans="17:21" ht="12.75">
      <c r="Q38" s="2"/>
      <c r="R38" s="2"/>
      <c r="U38" s="2"/>
    </row>
    <row r="39" spans="1:21" ht="12.75">
      <c r="A39" s="1" t="s">
        <v>49</v>
      </c>
      <c r="B39" s="1">
        <v>23</v>
      </c>
      <c r="C39" s="1">
        <v>23</v>
      </c>
      <c r="D39" s="1">
        <v>23</v>
      </c>
      <c r="E39" s="1">
        <v>23</v>
      </c>
      <c r="F39" s="1">
        <v>23</v>
      </c>
      <c r="G39" s="1">
        <v>23</v>
      </c>
      <c r="H39" s="1">
        <v>23</v>
      </c>
      <c r="I39" s="1">
        <v>23</v>
      </c>
      <c r="J39" s="1">
        <v>23</v>
      </c>
      <c r="K39" s="1">
        <v>23</v>
      </c>
      <c r="L39" s="1">
        <v>23</v>
      </c>
      <c r="M39" s="1">
        <v>23</v>
      </c>
      <c r="N39" s="1">
        <v>23</v>
      </c>
      <c r="O39" s="1">
        <v>23</v>
      </c>
      <c r="Q39" s="2">
        <f t="shared" si="0"/>
        <v>23</v>
      </c>
      <c r="R39" s="2">
        <f t="shared" si="1"/>
        <v>0</v>
      </c>
      <c r="U39" s="7">
        <f>SUM(U17:U32)</f>
        <v>46</v>
      </c>
    </row>
    <row r="42" ht="23.25">
      <c r="F42" s="3" t="s">
        <v>50</v>
      </c>
    </row>
    <row r="44" spans="6:20" ht="23.25">
      <c r="F44" s="4" t="s">
        <v>51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2006-10-05T00:43:03Z</dcterms:created>
  <dcterms:modified xsi:type="dcterms:W3CDTF">2007-05-18T00:35:00Z</dcterms:modified>
  <cp:category/>
  <cp:version/>
  <cp:contentType/>
  <cp:contentStatus/>
</cp:coreProperties>
</file>