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405" windowHeight="101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<sst xmlns="http://schemas.openxmlformats.org/spreadsheetml/2006/main" count="112" uniqueCount="78">
  <si>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</si>
  <si>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</si>
  <si>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</si>
  <si>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</si>
  <si>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</si>
  <si>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</si>
  <si>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</si>
  <si>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</si>
  <si>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</si>
  <si>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</si>
  <si>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</si>
  <si>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</si>
  <si>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</si>
  <si>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</si>
  <si>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</si>
  <si>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</si>
  <si>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</si>
  <si>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</si>
  <si>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</si>
  <si>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</si>
  <si>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</si>
  <si>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</si>
  <si>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</si>
  <si>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</si>
  <si>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</si>
  <si>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</si>
  <si>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</si>
  <si>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</si>
  <si>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Totals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</si>
  <si>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</si>
  <si>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</si>
  <si>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</si>
  <si>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</si>
  <si>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</si>
  <si>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</si>
  <si>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</si>
  <si>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</si>
  <si>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</si>
  <si>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</si>
  <si>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</si>
  <si>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</si>
  <si>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</si>
  <si>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</si>
  <si>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</si>
  <si>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</si>
  <si>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</si>
  <si>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</si>
  <si>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</si>
  <si>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</si>
  <si>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</si>
  <si>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</si>
  <si>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</si>
  <si>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</si>
  <si>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</si>
  <si>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</si>
  <si>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</si>
  <si>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</si>
  <si>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</si>
  <si>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</si>
  <si>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</si>
  <si>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</si>
  <si>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</si>
  <si>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</si>
  <si>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</si>
  <si>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r>
      <t>NaBePO</t>
    </r>
    <r>
      <rPr>
        <vertAlign val="subscript"/>
        <sz val="14"/>
        <rFont val="Times New Roman"/>
        <family val="1"/>
      </rPr>
      <t>4</t>
    </r>
  </si>
  <si>
    <t>not present in the wds scan; the measured values are lower than the detection limit for the elemen; not in totals</t>
  </si>
  <si>
    <t>Be</t>
  </si>
  <si>
    <t>BeO*</t>
  </si>
  <si>
    <t>beryllonite R070249</t>
  </si>
  <si>
    <t>Cation numbers normalized to 4.00 O</t>
  </si>
  <si>
    <t>average</t>
  </si>
  <si>
    <t>stdev</t>
  </si>
  <si>
    <t>in formula</t>
  </si>
  <si>
    <t>* = estimated by difference</t>
  </si>
  <si>
    <t>Be estimated by difference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</si>
  <si>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</si>
  <si>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ideal</t>
  </si>
  <si>
    <t>measured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</si>
</sst>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O33" sqref="O33"/>
    </sheetView>
  </sheetViews>
  <sheetFormatPr defaultColWidth="9.00390625" defaultRowHeight="13.5"/>
  <cols>
    <col min="1" max="16384" width="5.25390625" style="1" customWidth="1"/>
  </cols>
  <sheetData>
    <row r="1" spans="2:4" ht="12.75">
      <c r="B1" s="7" t="s">
        <v>68</v>
      </c>
      <c r="C1" s="7"/>
      <c r="D1" s="7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70</v>
      </c>
      <c r="N3" s="1" t="s">
        <v>71</v>
      </c>
    </row>
    <row r="4" spans="1:26" ht="12.75">
      <c r="A4" s="1" t="s">
        <v>20</v>
      </c>
      <c r="B4" s="3">
        <v>55.79</v>
      </c>
      <c r="C4" s="3">
        <v>56</v>
      </c>
      <c r="D4" s="3">
        <v>55.79</v>
      </c>
      <c r="E4" s="3">
        <v>55.96</v>
      </c>
      <c r="F4" s="3">
        <v>55.32</v>
      </c>
      <c r="G4" s="3">
        <v>56.64</v>
      </c>
      <c r="H4" s="3">
        <v>55.79</v>
      </c>
      <c r="I4" s="3">
        <v>55.76</v>
      </c>
      <c r="J4" s="3">
        <v>54.94</v>
      </c>
      <c r="K4" s="3">
        <v>55.43</v>
      </c>
      <c r="L4" s="3"/>
      <c r="M4" s="3">
        <f>AVERAGE(B4:K4)</f>
        <v>55.742</v>
      </c>
      <c r="N4" s="3">
        <f>STDEV(B4:K4)</f>
        <v>0.4529361004732008</v>
      </c>
      <c r="O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" t="s">
        <v>16</v>
      </c>
      <c r="B5" s="3">
        <v>24.84</v>
      </c>
      <c r="C5" s="3">
        <v>24.16</v>
      </c>
      <c r="D5" s="3">
        <v>24.65</v>
      </c>
      <c r="E5" s="3">
        <v>24.8</v>
      </c>
      <c r="F5" s="3">
        <v>24.55</v>
      </c>
      <c r="G5" s="3">
        <v>24.37</v>
      </c>
      <c r="H5" s="3">
        <v>24.73</v>
      </c>
      <c r="I5" s="3">
        <v>24.57</v>
      </c>
      <c r="J5" s="3">
        <v>24.49</v>
      </c>
      <c r="K5" s="3">
        <v>25.14</v>
      </c>
      <c r="L5" s="3"/>
      <c r="M5" s="3">
        <f aca="true" t="shared" si="0" ref="M5:M23">AVERAGE(B5:K5)</f>
        <v>24.630000000000003</v>
      </c>
      <c r="N5" s="3">
        <f aca="true" t="shared" si="1" ref="N5:N23">STDEV(B5:K5)</f>
        <v>0.27112932543539126</v>
      </c>
      <c r="O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" t="s">
        <v>67</v>
      </c>
      <c r="B6" s="3">
        <f>100-SUM(B4:B5)</f>
        <v>19.370000000000005</v>
      </c>
      <c r="C6" s="3">
        <f aca="true" t="shared" si="2" ref="C6:K6">100-SUM(C4:C5)</f>
        <v>19.840000000000003</v>
      </c>
      <c r="D6" s="3">
        <f t="shared" si="2"/>
        <v>19.560000000000002</v>
      </c>
      <c r="E6" s="3">
        <f t="shared" si="2"/>
        <v>19.239999999999995</v>
      </c>
      <c r="F6" s="3">
        <f t="shared" si="2"/>
        <v>20.129999999999995</v>
      </c>
      <c r="G6" s="3">
        <f t="shared" si="2"/>
        <v>18.989999999999995</v>
      </c>
      <c r="H6" s="3">
        <f t="shared" si="2"/>
        <v>19.480000000000004</v>
      </c>
      <c r="I6" s="3">
        <f t="shared" si="2"/>
        <v>19.67</v>
      </c>
      <c r="J6" s="3">
        <f t="shared" si="2"/>
        <v>20.570000000000007</v>
      </c>
      <c r="K6" s="3">
        <f t="shared" si="2"/>
        <v>19.430000000000007</v>
      </c>
      <c r="L6" s="3"/>
      <c r="M6" s="3">
        <f>AVERAGE(B6:K6)</f>
        <v>19.628000000000004</v>
      </c>
      <c r="N6" s="3">
        <f>STDEV(B6:K6)</f>
        <v>0.45655229711379425</v>
      </c>
      <c r="O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17" s="5" customFormat="1" ht="12.75">
      <c r="A7" s="5" t="s">
        <v>19</v>
      </c>
      <c r="B7" s="4">
        <v>0</v>
      </c>
      <c r="C7" s="4">
        <v>0.72</v>
      </c>
      <c r="D7" s="4">
        <v>0.57</v>
      </c>
      <c r="E7" s="4">
        <v>0.12</v>
      </c>
      <c r="F7" s="4">
        <v>0.18</v>
      </c>
      <c r="G7" s="4">
        <v>0.07</v>
      </c>
      <c r="H7" s="4">
        <v>0</v>
      </c>
      <c r="I7" s="4">
        <v>0.22</v>
      </c>
      <c r="J7" s="4">
        <v>0.09</v>
      </c>
      <c r="K7" s="4">
        <v>0.28</v>
      </c>
      <c r="L7" s="4"/>
      <c r="M7" s="4">
        <f t="shared" si="0"/>
        <v>0.225</v>
      </c>
      <c r="N7" s="4">
        <f t="shared" si="1"/>
        <v>0.24121221638493626</v>
      </c>
      <c r="O7" s="4" t="s">
        <v>65</v>
      </c>
      <c r="P7" s="4"/>
      <c r="Q7" s="4"/>
    </row>
    <row r="8" spans="1:17" s="5" customFormat="1" ht="12.75">
      <c r="A8" s="5" t="s">
        <v>23</v>
      </c>
      <c r="B8" s="4">
        <v>0.03</v>
      </c>
      <c r="C8" s="4">
        <v>0.04</v>
      </c>
      <c r="D8" s="4">
        <v>0.01</v>
      </c>
      <c r="E8" s="4">
        <v>0.01</v>
      </c>
      <c r="F8" s="4">
        <v>0.03</v>
      </c>
      <c r="G8" s="4">
        <v>0.02</v>
      </c>
      <c r="H8" s="4">
        <v>0.04</v>
      </c>
      <c r="I8" s="4">
        <v>0.04</v>
      </c>
      <c r="J8" s="4">
        <v>0.05</v>
      </c>
      <c r="K8" s="4">
        <v>0.02</v>
      </c>
      <c r="L8" s="4"/>
      <c r="M8" s="4">
        <f t="shared" si="0"/>
        <v>0.029000000000000005</v>
      </c>
      <c r="N8" s="4">
        <f t="shared" si="1"/>
        <v>0.013703203194062966</v>
      </c>
      <c r="O8" s="4" t="s">
        <v>65</v>
      </c>
      <c r="P8" s="4"/>
      <c r="Q8" s="4"/>
    </row>
    <row r="9" spans="1:17" s="5" customFormat="1" ht="12.75">
      <c r="A9" s="5" t="s">
        <v>26</v>
      </c>
      <c r="B9" s="4">
        <v>0.02</v>
      </c>
      <c r="C9" s="4">
        <v>0.03</v>
      </c>
      <c r="D9" s="4">
        <v>0.07</v>
      </c>
      <c r="E9" s="4">
        <v>0.03</v>
      </c>
      <c r="F9" s="4">
        <v>0</v>
      </c>
      <c r="G9" s="4">
        <v>0.02</v>
      </c>
      <c r="H9" s="4">
        <v>0.08</v>
      </c>
      <c r="I9" s="4">
        <v>0</v>
      </c>
      <c r="J9" s="4">
        <v>0</v>
      </c>
      <c r="K9" s="4">
        <v>0.02</v>
      </c>
      <c r="L9" s="4"/>
      <c r="M9" s="4">
        <f t="shared" si="0"/>
        <v>0.027000000000000003</v>
      </c>
      <c r="N9" s="4">
        <f t="shared" si="1"/>
        <v>0.027908580918579305</v>
      </c>
      <c r="O9" s="4" t="s">
        <v>65</v>
      </c>
      <c r="P9" s="4"/>
      <c r="Q9" s="4"/>
    </row>
    <row r="10" spans="1:17" s="5" customFormat="1" ht="12.75">
      <c r="A10" s="5" t="s">
        <v>24</v>
      </c>
      <c r="B10" s="4">
        <v>0.01</v>
      </c>
      <c r="C10" s="4">
        <v>0</v>
      </c>
      <c r="D10" s="4">
        <v>0.02</v>
      </c>
      <c r="E10" s="4">
        <v>0.07</v>
      </c>
      <c r="F10" s="4">
        <v>0.03</v>
      </c>
      <c r="G10" s="4">
        <v>0</v>
      </c>
      <c r="H10" s="4">
        <v>0.03</v>
      </c>
      <c r="I10" s="4">
        <v>0.02</v>
      </c>
      <c r="J10" s="4">
        <v>0.02</v>
      </c>
      <c r="K10" s="4">
        <v>0.01</v>
      </c>
      <c r="L10" s="4"/>
      <c r="M10" s="4">
        <f t="shared" si="0"/>
        <v>0.020999999999999998</v>
      </c>
      <c r="N10" s="4">
        <f t="shared" si="1"/>
        <v>0.02024845673131659</v>
      </c>
      <c r="O10" s="4" t="s">
        <v>65</v>
      </c>
      <c r="P10" s="4"/>
      <c r="Q10" s="4"/>
    </row>
    <row r="11" spans="1:17" s="5" customFormat="1" ht="12.75">
      <c r="A11" s="5" t="s">
        <v>27</v>
      </c>
      <c r="B11" s="4">
        <v>0.01</v>
      </c>
      <c r="C11" s="4">
        <v>0.04</v>
      </c>
      <c r="D11" s="4">
        <v>0.02</v>
      </c>
      <c r="E11" s="4">
        <v>0</v>
      </c>
      <c r="F11" s="4">
        <v>0.04</v>
      </c>
      <c r="G11" s="4">
        <v>0.08</v>
      </c>
      <c r="H11" s="4">
        <v>0</v>
      </c>
      <c r="I11" s="4">
        <v>0</v>
      </c>
      <c r="J11" s="4">
        <v>0</v>
      </c>
      <c r="K11" s="4">
        <v>0</v>
      </c>
      <c r="L11" s="4"/>
      <c r="M11" s="4">
        <f t="shared" si="0"/>
        <v>0.019</v>
      </c>
      <c r="N11" s="4">
        <f t="shared" si="1"/>
        <v>0.026853512081497107</v>
      </c>
      <c r="O11" s="4" t="s">
        <v>65</v>
      </c>
      <c r="P11" s="4"/>
      <c r="Q11" s="4"/>
    </row>
    <row r="12" spans="1:17" s="5" customFormat="1" ht="12.75">
      <c r="A12" s="5" t="s">
        <v>18</v>
      </c>
      <c r="B12" s="4">
        <v>0.02</v>
      </c>
      <c r="C12" s="4">
        <v>0.01</v>
      </c>
      <c r="D12" s="4">
        <v>0.01</v>
      </c>
      <c r="E12" s="4">
        <v>0.02</v>
      </c>
      <c r="F12" s="4">
        <v>0.01</v>
      </c>
      <c r="G12" s="4">
        <v>0.02</v>
      </c>
      <c r="H12" s="4">
        <v>0.02</v>
      </c>
      <c r="I12" s="4">
        <v>0</v>
      </c>
      <c r="J12" s="4">
        <v>0</v>
      </c>
      <c r="K12" s="4">
        <v>0.02</v>
      </c>
      <c r="L12" s="4"/>
      <c r="M12" s="4">
        <f t="shared" si="0"/>
        <v>0.013000000000000001</v>
      </c>
      <c r="N12" s="4">
        <f t="shared" si="1"/>
        <v>0.008232726023485645</v>
      </c>
      <c r="O12" s="4" t="s">
        <v>65</v>
      </c>
      <c r="P12" s="4"/>
      <c r="Q12" s="4"/>
    </row>
    <row r="13" spans="1:17" s="5" customFormat="1" ht="12.75">
      <c r="A13" s="5" t="s">
        <v>22</v>
      </c>
      <c r="B13" s="4">
        <v>0.01</v>
      </c>
      <c r="C13" s="4">
        <v>0</v>
      </c>
      <c r="D13" s="4">
        <v>0.01</v>
      </c>
      <c r="E13" s="4">
        <v>0.02</v>
      </c>
      <c r="F13" s="4">
        <v>0.01</v>
      </c>
      <c r="G13" s="4">
        <v>0</v>
      </c>
      <c r="H13" s="4">
        <v>0.01</v>
      </c>
      <c r="I13" s="4">
        <v>0</v>
      </c>
      <c r="J13" s="4">
        <v>0</v>
      </c>
      <c r="K13" s="4">
        <v>0</v>
      </c>
      <c r="L13" s="4"/>
      <c r="M13" s="4">
        <f t="shared" si="0"/>
        <v>0.006</v>
      </c>
      <c r="N13" s="4">
        <f t="shared" si="1"/>
        <v>0.006992058987801011</v>
      </c>
      <c r="O13" s="4" t="s">
        <v>65</v>
      </c>
      <c r="P13" s="4"/>
      <c r="Q13" s="4"/>
    </row>
    <row r="14" spans="1:17" s="5" customFormat="1" ht="12.75">
      <c r="A14" s="5" t="s">
        <v>25</v>
      </c>
      <c r="B14" s="4">
        <v>0.04</v>
      </c>
      <c r="C14" s="4">
        <v>0</v>
      </c>
      <c r="D14" s="4">
        <v>0</v>
      </c>
      <c r="E14" s="4">
        <v>0.01</v>
      </c>
      <c r="F14" s="4">
        <v>0.01</v>
      </c>
      <c r="G14" s="4">
        <v>0</v>
      </c>
      <c r="H14" s="4">
        <v>0</v>
      </c>
      <c r="I14" s="4">
        <v>0.03</v>
      </c>
      <c r="J14" s="4">
        <v>0.03</v>
      </c>
      <c r="K14" s="4">
        <v>0.01</v>
      </c>
      <c r="L14" s="4"/>
      <c r="M14" s="4">
        <f t="shared" si="0"/>
        <v>0.013000000000000001</v>
      </c>
      <c r="N14" s="4">
        <f t="shared" si="1"/>
        <v>0.014944341180973262</v>
      </c>
      <c r="O14" s="4" t="s">
        <v>65</v>
      </c>
      <c r="P14" s="4"/>
      <c r="Q14" s="4"/>
    </row>
    <row r="15" spans="1:17" s="5" customFormat="1" ht="12.75">
      <c r="A15" s="5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0.01</v>
      </c>
      <c r="G15" s="4">
        <v>0</v>
      </c>
      <c r="H15" s="4">
        <v>0</v>
      </c>
      <c r="I15" s="4">
        <v>0</v>
      </c>
      <c r="J15" s="4">
        <v>0.01</v>
      </c>
      <c r="K15" s="4">
        <v>0</v>
      </c>
      <c r="L15" s="4"/>
      <c r="M15" s="4">
        <f t="shared" si="0"/>
        <v>0.002</v>
      </c>
      <c r="N15" s="4">
        <f t="shared" si="1"/>
        <v>0.0042163702135578395</v>
      </c>
      <c r="O15" s="4" t="s">
        <v>65</v>
      </c>
      <c r="P15" s="4"/>
      <c r="Q15" s="4"/>
    </row>
    <row r="16" spans="1:17" s="5" customFormat="1" ht="12.75">
      <c r="A16" s="5" t="s">
        <v>21</v>
      </c>
      <c r="B16" s="4">
        <v>0</v>
      </c>
      <c r="C16" s="4">
        <v>0</v>
      </c>
      <c r="D16" s="4">
        <v>0.02</v>
      </c>
      <c r="E16" s="4">
        <v>0</v>
      </c>
      <c r="F16" s="4">
        <v>0</v>
      </c>
      <c r="G16" s="4">
        <v>0</v>
      </c>
      <c r="H16" s="4">
        <v>0.01</v>
      </c>
      <c r="I16" s="4">
        <v>0</v>
      </c>
      <c r="J16" s="4">
        <v>0.01</v>
      </c>
      <c r="K16" s="4">
        <v>0</v>
      </c>
      <c r="L16" s="4"/>
      <c r="M16" s="4">
        <f t="shared" si="0"/>
        <v>0.004</v>
      </c>
      <c r="N16" s="4">
        <f t="shared" si="1"/>
        <v>0.006992058987801011</v>
      </c>
      <c r="O16" s="4" t="s">
        <v>65</v>
      </c>
      <c r="P16" s="4"/>
      <c r="Q16" s="4"/>
    </row>
    <row r="17" spans="1:17" ht="12.75">
      <c r="A17" s="1" t="s">
        <v>28</v>
      </c>
      <c r="B17" s="3">
        <f>SUM(B4:B6)</f>
        <v>100</v>
      </c>
      <c r="C17" s="3">
        <f aca="true" t="shared" si="3" ref="C17:K17">SUM(C4:C6)</f>
        <v>100</v>
      </c>
      <c r="D17" s="3">
        <f t="shared" si="3"/>
        <v>100</v>
      </c>
      <c r="E17" s="3">
        <f t="shared" si="3"/>
        <v>100</v>
      </c>
      <c r="F17" s="3">
        <f t="shared" si="3"/>
        <v>100</v>
      </c>
      <c r="G17" s="3">
        <f t="shared" si="3"/>
        <v>100</v>
      </c>
      <c r="H17" s="3">
        <f t="shared" si="3"/>
        <v>100</v>
      </c>
      <c r="I17" s="3">
        <f t="shared" si="3"/>
        <v>100</v>
      </c>
      <c r="J17" s="3">
        <f t="shared" si="3"/>
        <v>100</v>
      </c>
      <c r="K17" s="3">
        <f t="shared" si="3"/>
        <v>100</v>
      </c>
      <c r="L17" s="3"/>
      <c r="M17" s="3">
        <f t="shared" si="0"/>
        <v>100</v>
      </c>
      <c r="N17" s="3">
        <f t="shared" si="1"/>
        <v>0</v>
      </c>
      <c r="O17" s="3"/>
      <c r="P17" s="3"/>
      <c r="Q17" s="3"/>
    </row>
    <row r="18" spans="1:17" ht="12.75">
      <c r="A18" s="1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1" t="s">
        <v>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 t="s">
        <v>70</v>
      </c>
      <c r="N20" s="1" t="s">
        <v>71</v>
      </c>
      <c r="O20" s="3" t="s">
        <v>72</v>
      </c>
      <c r="P20" s="3"/>
      <c r="Q20" s="3"/>
    </row>
    <row r="21" spans="1:17" ht="12.75">
      <c r="A21" s="1" t="s">
        <v>33</v>
      </c>
      <c r="B21" s="2">
        <v>1.0012418968898749</v>
      </c>
      <c r="C21" s="2">
        <v>1.0001643452602178</v>
      </c>
      <c r="D21" s="2">
        <v>0.9997994133200306</v>
      </c>
      <c r="E21" s="2">
        <v>1.004246363770541</v>
      </c>
      <c r="F21" s="2">
        <v>0.9899223689918661</v>
      </c>
      <c r="G21" s="2">
        <v>1.0141825986543398</v>
      </c>
      <c r="H21" s="2">
        <v>1.0004062679237746</v>
      </c>
      <c r="I21" s="2">
        <v>0.9986107158999111</v>
      </c>
      <c r="J21" s="2">
        <v>0.9821127000574563</v>
      </c>
      <c r="K21" s="2">
        <v>0.9965078741538989</v>
      </c>
      <c r="L21" s="3"/>
      <c r="M21" s="2">
        <f>AVERAGE(B21:K21)</f>
        <v>0.9987194544921912</v>
      </c>
      <c r="N21" s="2">
        <f>STDEV(B21:K21)</f>
        <v>0.008434015433439922</v>
      </c>
      <c r="O21" s="8">
        <v>1</v>
      </c>
      <c r="P21" s="3"/>
      <c r="Q21" s="3"/>
    </row>
    <row r="22" spans="1:17" ht="12.75">
      <c r="A22" s="1" t="s">
        <v>29</v>
      </c>
      <c r="B22" s="2">
        <v>1.0209601023723287</v>
      </c>
      <c r="C22" s="2">
        <v>0.9882226364486025</v>
      </c>
      <c r="D22" s="2">
        <v>1.0116911855296047</v>
      </c>
      <c r="E22" s="2">
        <v>1.0192688908456562</v>
      </c>
      <c r="F22" s="2">
        <v>1.0061088968479777</v>
      </c>
      <c r="G22" s="2">
        <v>0.9993623080159282</v>
      </c>
      <c r="H22" s="2">
        <v>1.0155906301924897</v>
      </c>
      <c r="I22" s="2">
        <v>1.0077507727859158</v>
      </c>
      <c r="J22" s="2">
        <v>1.002619122678367</v>
      </c>
      <c r="K22" s="2">
        <v>1.0350841440450425</v>
      </c>
      <c r="L22" s="3"/>
      <c r="M22" s="2">
        <f>AVERAGE(B22:K22)</f>
        <v>1.0106658689761912</v>
      </c>
      <c r="N22" s="2">
        <f>STDEV(B22:K22)</f>
        <v>0.013025713946488998</v>
      </c>
      <c r="O22" s="8">
        <v>1</v>
      </c>
      <c r="P22" s="3"/>
      <c r="Q22" s="3"/>
    </row>
    <row r="23" spans="1:17" ht="12.75">
      <c r="A23" s="1" t="s">
        <v>66</v>
      </c>
      <c r="B23" s="2">
        <v>0.9864152065891488</v>
      </c>
      <c r="C23" s="2">
        <v>1.0054778186251547</v>
      </c>
      <c r="D23" s="2">
        <v>0.9946558739351214</v>
      </c>
      <c r="E23" s="2">
        <v>0.9797496451508201</v>
      </c>
      <c r="F23" s="2">
        <v>1.0221396290963456</v>
      </c>
      <c r="G23" s="2">
        <v>0.9648623493561863</v>
      </c>
      <c r="H23" s="2">
        <v>0.9911890150943183</v>
      </c>
      <c r="I23" s="2">
        <v>0.9995978238572645</v>
      </c>
      <c r="J23" s="2">
        <v>1.043408688517176</v>
      </c>
      <c r="K23" s="2">
        <v>0.9911882425927315</v>
      </c>
      <c r="L23" s="3"/>
      <c r="M23" s="2">
        <f>AVERAGE(B23:K23)</f>
        <v>0.9978684292814266</v>
      </c>
      <c r="N23" s="2">
        <f>STDEV(B23:K23)</f>
        <v>0.022041193514454705</v>
      </c>
      <c r="O23" s="8">
        <v>1</v>
      </c>
      <c r="P23" s="3"/>
      <c r="Q23" s="3"/>
    </row>
    <row r="24" spans="2:17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20.25">
      <c r="B25" s="3"/>
      <c r="C25" s="3"/>
      <c r="D25" s="3" t="s">
        <v>76</v>
      </c>
      <c r="E25" s="3"/>
      <c r="F25" s="3"/>
      <c r="G25" s="6" t="s">
        <v>64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2" ht="20.25">
      <c r="D26" s="1" t="s">
        <v>77</v>
      </c>
      <c r="G26" s="6" t="s">
        <v>75</v>
      </c>
      <c r="L26" s="1" t="s">
        <v>74</v>
      </c>
    </row>
    <row r="27" ht="13.5">
      <c r="G27"/>
    </row>
    <row r="28" spans="1:8" ht="12.75">
      <c r="A28" s="1" t="s">
        <v>40</v>
      </c>
      <c r="B28" s="1" t="s">
        <v>41</v>
      </c>
      <c r="C28" s="1" t="s">
        <v>42</v>
      </c>
      <c r="D28" s="1" t="s">
        <v>43</v>
      </c>
      <c r="E28" s="1" t="s">
        <v>44</v>
      </c>
      <c r="F28" s="1" t="s">
        <v>45</v>
      </c>
      <c r="G28" s="1" t="s">
        <v>46</v>
      </c>
      <c r="H28" s="1" t="s">
        <v>47</v>
      </c>
    </row>
    <row r="29" spans="1:8" ht="12.75">
      <c r="A29" s="1" t="s">
        <v>48</v>
      </c>
      <c r="B29" s="1" t="s">
        <v>29</v>
      </c>
      <c r="C29" s="1" t="s">
        <v>49</v>
      </c>
      <c r="D29" s="1">
        <v>20</v>
      </c>
      <c r="E29" s="1">
        <v>10</v>
      </c>
      <c r="F29" s="1">
        <v>600</v>
      </c>
      <c r="G29" s="1">
        <v>-600</v>
      </c>
      <c r="H29" s="1" t="s">
        <v>50</v>
      </c>
    </row>
    <row r="30" spans="1:8" ht="12.75">
      <c r="A30" s="1" t="s">
        <v>48</v>
      </c>
      <c r="B30" s="1" t="s">
        <v>32</v>
      </c>
      <c r="C30" s="1" t="s">
        <v>49</v>
      </c>
      <c r="D30" s="1">
        <v>20</v>
      </c>
      <c r="E30" s="1">
        <v>10</v>
      </c>
      <c r="F30" s="1">
        <v>600</v>
      </c>
      <c r="G30" s="1">
        <v>-600</v>
      </c>
      <c r="H30" s="1" t="s">
        <v>51</v>
      </c>
    </row>
    <row r="31" spans="1:8" ht="12.75">
      <c r="A31" s="1" t="s">
        <v>48</v>
      </c>
      <c r="B31" s="1" t="s">
        <v>39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</row>
    <row r="32" spans="1:8" ht="12.75">
      <c r="A32" s="1" t="s">
        <v>48</v>
      </c>
      <c r="B32" s="1" t="s">
        <v>30</v>
      </c>
      <c r="C32" s="1" t="s">
        <v>49</v>
      </c>
      <c r="D32" s="1">
        <v>20</v>
      </c>
      <c r="E32" s="1">
        <v>10</v>
      </c>
      <c r="F32" s="1">
        <v>600</v>
      </c>
      <c r="G32" s="1">
        <v>-600</v>
      </c>
      <c r="H32" s="1" t="s">
        <v>51</v>
      </c>
    </row>
    <row r="33" spans="1:8" ht="12.75">
      <c r="A33" s="1" t="s">
        <v>48</v>
      </c>
      <c r="B33" s="1" t="s">
        <v>31</v>
      </c>
      <c r="C33" s="1" t="s">
        <v>49</v>
      </c>
      <c r="D33" s="1">
        <v>20</v>
      </c>
      <c r="E33" s="1">
        <v>10</v>
      </c>
      <c r="F33" s="1">
        <v>600</v>
      </c>
      <c r="G33" s="1">
        <v>-600</v>
      </c>
      <c r="H33" s="1" t="s">
        <v>54</v>
      </c>
    </row>
    <row r="34" spans="1:8" ht="12.75">
      <c r="A34" s="1" t="s">
        <v>55</v>
      </c>
      <c r="B34" s="1" t="s">
        <v>33</v>
      </c>
      <c r="C34" s="1" t="s">
        <v>49</v>
      </c>
      <c r="D34" s="1">
        <v>20</v>
      </c>
      <c r="E34" s="1">
        <v>10</v>
      </c>
      <c r="F34" s="1">
        <v>500</v>
      </c>
      <c r="G34" s="1">
        <v>-500</v>
      </c>
      <c r="H34" s="1" t="s">
        <v>56</v>
      </c>
    </row>
    <row r="35" spans="1:8" ht="12.75">
      <c r="A35" s="1" t="s">
        <v>55</v>
      </c>
      <c r="B35" s="1" t="s">
        <v>34</v>
      </c>
      <c r="C35" s="1" t="s">
        <v>49</v>
      </c>
      <c r="D35" s="1">
        <v>20</v>
      </c>
      <c r="E35" s="1">
        <v>10</v>
      </c>
      <c r="F35" s="1">
        <v>250</v>
      </c>
      <c r="G35" s="1">
        <v>-250</v>
      </c>
      <c r="H35" s="1" t="s">
        <v>57</v>
      </c>
    </row>
    <row r="36" spans="1:8" ht="12.75">
      <c r="A36" s="1" t="s">
        <v>55</v>
      </c>
      <c r="B36" s="1" t="s">
        <v>22</v>
      </c>
      <c r="C36" s="1" t="s">
        <v>49</v>
      </c>
      <c r="D36" s="1">
        <v>20</v>
      </c>
      <c r="E36" s="1">
        <v>10</v>
      </c>
      <c r="F36" s="1">
        <v>500</v>
      </c>
      <c r="G36" s="1">
        <v>-500</v>
      </c>
      <c r="H36" s="1" t="s">
        <v>58</v>
      </c>
    </row>
    <row r="37" spans="1:8" ht="12.75">
      <c r="A37" s="1" t="s">
        <v>55</v>
      </c>
      <c r="B37" s="1" t="s">
        <v>35</v>
      </c>
      <c r="C37" s="1" t="s">
        <v>49</v>
      </c>
      <c r="D37" s="1">
        <v>20</v>
      </c>
      <c r="E37" s="1">
        <v>10</v>
      </c>
      <c r="F37" s="1">
        <v>600</v>
      </c>
      <c r="G37" s="1">
        <v>-600</v>
      </c>
      <c r="H37" s="1" t="s">
        <v>59</v>
      </c>
    </row>
    <row r="38" spans="1:8" ht="12.75">
      <c r="A38" s="1" t="s">
        <v>55</v>
      </c>
      <c r="B38" s="1" t="s">
        <v>36</v>
      </c>
      <c r="C38" s="1" t="s">
        <v>49</v>
      </c>
      <c r="D38" s="1">
        <v>20</v>
      </c>
      <c r="E38" s="1">
        <v>10</v>
      </c>
      <c r="F38" s="1">
        <v>500</v>
      </c>
      <c r="G38" s="1">
        <v>-500</v>
      </c>
      <c r="H38" s="1" t="s">
        <v>60</v>
      </c>
    </row>
    <row r="39" spans="1:8" ht="12.75">
      <c r="A39" s="1" t="s">
        <v>55</v>
      </c>
      <c r="B39" s="1" t="s">
        <v>37</v>
      </c>
      <c r="C39" s="1" t="s">
        <v>49</v>
      </c>
      <c r="D39" s="1">
        <v>20</v>
      </c>
      <c r="E39" s="1">
        <v>10</v>
      </c>
      <c r="F39" s="1">
        <v>600</v>
      </c>
      <c r="G39" s="1">
        <v>-600</v>
      </c>
      <c r="H39" s="1" t="s">
        <v>61</v>
      </c>
    </row>
    <row r="40" spans="1:8" ht="12.75">
      <c r="A40" s="1" t="s">
        <v>62</v>
      </c>
      <c r="B40" s="1" t="s">
        <v>38</v>
      </c>
      <c r="C40" s="1" t="s">
        <v>49</v>
      </c>
      <c r="D40" s="1">
        <v>20</v>
      </c>
      <c r="E40" s="1">
        <v>10</v>
      </c>
      <c r="F40" s="1">
        <v>500</v>
      </c>
      <c r="G40" s="1">
        <v>-500</v>
      </c>
      <c r="H40" s="1" t="s">
        <v>63</v>
      </c>
    </row>
    <row r="42" spans="12:16" ht="12.75">
      <c r="L42" s="2"/>
      <c r="M42" s="2"/>
      <c r="N42" s="2"/>
      <c r="O42" s="2"/>
      <c r="P42" s="2"/>
    </row>
    <row r="43" spans="12:16" ht="12.75">
      <c r="L43" s="2"/>
      <c r="M43" s="2"/>
      <c r="N43" s="2"/>
      <c r="O43" s="2"/>
      <c r="P43" s="2"/>
    </row>
    <row r="44" spans="12:16" ht="12.75"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2008-03-13T23:57:05Z</dcterms:created>
  <dcterms:modified xsi:type="dcterms:W3CDTF">2008-03-13T23:57:38Z</dcterms:modified>
  <cp:category/>
  <cp:version/>
  <cp:contentType/>
  <cp:contentStatus/>
</cp:coreProperties>
</file>