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965" windowHeight="103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<sst xmlns="http://schemas.openxmlformats.org/spreadsheetml/2006/main" count="134" uniqueCount="89">
  <si>
    <t>betpakdalite602betpakdalite602betpakdalite602betpakdalite602betpakdalite602betpakdalite602betpakdalite602betpakdalite602betpakdalite602betpakdalite602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</si>
  <si>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</si>
  <si>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</si>
  <si>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</si>
  <si>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</si>
  <si>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</si>
  <si>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</si>
  <si>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</si>
  <si>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</si>
  <si>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</si>
  <si>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</si>
  <si>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</si>
  <si>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</si>
  <si>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</si>
  <si>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</si>
  <si>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</si>
  <si>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</si>
  <si>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</si>
  <si>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</si>
  <si>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</si>
  <si>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</si>
  <si>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</si>
  <si>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</si>
  <si>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</si>
  <si>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SO3</t>
  </si>
  <si>
    <t>As2O5</t>
  </si>
  <si>
    <t>P2O5</t>
  </si>
  <si>
    <t>Cl</t>
  </si>
  <si>
    <t>MnO</t>
  </si>
  <si>
    <t>Fe2O3</t>
  </si>
  <si>
    <t>MoO3</t>
  </si>
  <si>
    <t>WO3</t>
  </si>
  <si>
    <t>PbO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</si>
  <si>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</si>
  <si>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</si>
  <si>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</si>
  <si>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</si>
  <si>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</si>
  <si>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</si>
  <si>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</si>
  <si>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</si>
  <si>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</si>
  <si>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</si>
  <si>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</si>
  <si>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</si>
  <si>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S</t>
  </si>
  <si>
    <t>As</t>
  </si>
  <si>
    <t>P</t>
  </si>
  <si>
    <t>Mn</t>
  </si>
  <si>
    <t>Fe</t>
  </si>
  <si>
    <t>Mo</t>
  </si>
  <si>
    <t>W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</si>
  <si>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</si>
  <si>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</si>
  <si>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</si>
  <si>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</si>
  <si>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</si>
  <si>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</si>
  <si>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</si>
  <si>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</si>
  <si>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</si>
  <si>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</si>
  <si>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</si>
  <si>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</si>
  <si>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</si>
  <si>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La</t>
  </si>
  <si>
    <t>as</t>
  </si>
  <si>
    <t>MgF2</t>
  </si>
  <si>
    <t>anor-hk</t>
  </si>
  <si>
    <t>PET</t>
  </si>
  <si>
    <t>kspar-OR1</t>
  </si>
  <si>
    <t>barite2</t>
  </si>
  <si>
    <t>apatite</t>
  </si>
  <si>
    <t>scap-s</t>
  </si>
  <si>
    <t>rhod-791</t>
  </si>
  <si>
    <t>mo</t>
  </si>
  <si>
    <t>Ma</t>
  </si>
  <si>
    <t>w</t>
  </si>
  <si>
    <t>wulfenite</t>
  </si>
  <si>
    <t>LIF</t>
  </si>
  <si>
    <t>fayalite</t>
  </si>
  <si>
    <r>
      <t>MgCa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Mo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28</t>
    </r>
    <r>
      <rPr>
        <sz val="14"/>
        <rFont val="Times New Roman"/>
        <family val="1"/>
      </rPr>
      <t>(OH)·23H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</si>
  <si>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WDS scan</t>
  </si>
  <si>
    <t>Mo Ca Mg Si Al W Fe As &lt;P?</t>
  </si>
  <si>
    <t>not present in the wds scan</t>
  </si>
  <si>
    <r>
      <t>Mg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(Mo</t>
    </r>
    <r>
      <rPr>
        <vertAlign val="subscript"/>
        <sz val="14"/>
        <rFont val="Times New Roman"/>
        <family val="1"/>
      </rPr>
      <t>7.89</t>
    </r>
    <r>
      <rPr>
        <sz val="14"/>
        <rFont val="Times New Roman"/>
        <family val="1"/>
      </rPr>
      <t>W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((As</t>
    </r>
    <r>
      <rPr>
        <vertAlign val="subscript"/>
        <sz val="14"/>
        <rFont val="Times New Roman"/>
        <family val="1"/>
      </rPr>
      <t>1.94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28</t>
    </r>
    <r>
      <rPr>
        <sz val="14"/>
        <rFont val="Times New Roman"/>
        <family val="1"/>
      </rPr>
      <t>(OH)·23H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</si>
  <si>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</si>
  <si>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</si>
  <si>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H not measured but estimated by difference and stoichiometry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</si>
</sst>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workbookViewId="0" topLeftCell="A1">
      <selection activeCell="F33" sqref="F33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N2" s="4" t="s">
        <v>82</v>
      </c>
      <c r="O2" s="4"/>
      <c r="P2" s="5" t="s">
        <v>83</v>
      </c>
      <c r="Q2" s="4"/>
      <c r="R2" s="4"/>
      <c r="S2" s="4"/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27" ht="12.75">
      <c r="A4" s="1" t="s">
        <v>30</v>
      </c>
      <c r="B4" s="1">
        <v>53.28</v>
      </c>
      <c r="C4" s="2">
        <v>52.93</v>
      </c>
      <c r="D4" s="1">
        <v>52.56</v>
      </c>
      <c r="E4" s="1">
        <v>51.96</v>
      </c>
      <c r="F4" s="1">
        <v>53.28</v>
      </c>
      <c r="G4" s="1">
        <v>52.95</v>
      </c>
      <c r="H4" s="1">
        <v>52.85</v>
      </c>
      <c r="I4" s="1">
        <v>53.12</v>
      </c>
      <c r="J4" s="1">
        <v>53.25</v>
      </c>
      <c r="K4" s="1">
        <v>53.08</v>
      </c>
      <c r="L4" s="2"/>
      <c r="M4" s="2">
        <f>AVERAGE(B4:K4)</f>
        <v>52.926</v>
      </c>
      <c r="N4" s="2">
        <f>STDEV(B4:K4)</f>
        <v>0.4069452597652519</v>
      </c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1" t="s">
        <v>25</v>
      </c>
      <c r="B5" s="1">
        <v>9.56</v>
      </c>
      <c r="C5" s="2">
        <v>10.77</v>
      </c>
      <c r="D5" s="1">
        <v>10.74</v>
      </c>
      <c r="E5" s="1">
        <v>10.09</v>
      </c>
      <c r="F5" s="1">
        <v>10.16</v>
      </c>
      <c r="G5" s="1">
        <v>9.65</v>
      </c>
      <c r="H5" s="1">
        <v>9.83</v>
      </c>
      <c r="I5" s="1">
        <v>9.72</v>
      </c>
      <c r="J5" s="1">
        <v>10.04</v>
      </c>
      <c r="K5" s="1">
        <v>9.57</v>
      </c>
      <c r="L5" s="2"/>
      <c r="M5" s="2">
        <f aca="true" t="shared" si="0" ref="M5:M30">AVERAGE(B5:K5)</f>
        <v>10.013</v>
      </c>
      <c r="N5" s="2">
        <f aca="true" t="shared" si="1" ref="N5:N30">STDEV(B5:K5)</f>
        <v>0.4450230955305255</v>
      </c>
      <c r="O5" s="2"/>
      <c r="P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" t="s">
        <v>29</v>
      </c>
      <c r="B6" s="1">
        <v>10.58</v>
      </c>
      <c r="C6" s="2">
        <v>11.21</v>
      </c>
      <c r="D6" s="1">
        <v>11.06</v>
      </c>
      <c r="E6" s="1">
        <v>10.66</v>
      </c>
      <c r="F6" s="1">
        <v>11.57</v>
      </c>
      <c r="G6" s="1">
        <v>11.6</v>
      </c>
      <c r="H6" s="1">
        <v>11.01</v>
      </c>
      <c r="I6" s="1">
        <v>11.79</v>
      </c>
      <c r="J6" s="1">
        <v>10.99</v>
      </c>
      <c r="K6" s="1">
        <v>11.28</v>
      </c>
      <c r="L6" s="2"/>
      <c r="M6" s="2">
        <f t="shared" si="0"/>
        <v>11.175</v>
      </c>
      <c r="N6" s="2">
        <f t="shared" si="1"/>
        <v>0.3973593391936455</v>
      </c>
      <c r="O6" s="2"/>
      <c r="P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1" t="s">
        <v>23</v>
      </c>
      <c r="B7" s="1">
        <v>4.85</v>
      </c>
      <c r="C7" s="2">
        <v>5.32</v>
      </c>
      <c r="D7" s="1">
        <v>5.25</v>
      </c>
      <c r="E7" s="1">
        <v>4.68</v>
      </c>
      <c r="F7" s="1">
        <v>5.33</v>
      </c>
      <c r="G7" s="1">
        <v>5.47</v>
      </c>
      <c r="H7" s="1">
        <v>5.44</v>
      </c>
      <c r="I7" s="1">
        <v>5.45</v>
      </c>
      <c r="J7" s="1">
        <v>5.04</v>
      </c>
      <c r="K7" s="1">
        <v>5.39</v>
      </c>
      <c r="L7" s="2"/>
      <c r="M7" s="2">
        <f t="shared" si="0"/>
        <v>5.2219999999999995</v>
      </c>
      <c r="N7" s="2">
        <f t="shared" si="1"/>
        <v>0.274177558041024</v>
      </c>
      <c r="O7" s="2"/>
      <c r="P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" t="s">
        <v>21</v>
      </c>
      <c r="B8" s="1">
        <v>1.73</v>
      </c>
      <c r="C8" s="2">
        <v>1.91</v>
      </c>
      <c r="D8" s="1">
        <v>1.92</v>
      </c>
      <c r="E8" s="1">
        <v>1.83</v>
      </c>
      <c r="F8" s="1">
        <v>1.9</v>
      </c>
      <c r="G8" s="1">
        <v>1.83</v>
      </c>
      <c r="H8" s="1">
        <v>1.91</v>
      </c>
      <c r="I8" s="1">
        <v>1.99</v>
      </c>
      <c r="J8" s="1">
        <v>1.8</v>
      </c>
      <c r="K8" s="1">
        <v>2.01</v>
      </c>
      <c r="L8" s="2"/>
      <c r="M8" s="2">
        <f t="shared" si="0"/>
        <v>1.8829999999999998</v>
      </c>
      <c r="N8" s="2">
        <f t="shared" si="1"/>
        <v>0.08602971063017466</v>
      </c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1" t="s">
        <v>31</v>
      </c>
      <c r="B9" s="1">
        <v>1.31</v>
      </c>
      <c r="C9" s="2">
        <v>1.53</v>
      </c>
      <c r="D9" s="1">
        <v>2.2</v>
      </c>
      <c r="E9" s="1">
        <v>1.54</v>
      </c>
      <c r="F9" s="1">
        <v>0.6</v>
      </c>
      <c r="G9" s="1">
        <v>0.65</v>
      </c>
      <c r="H9" s="1">
        <v>1</v>
      </c>
      <c r="I9" s="1">
        <v>1</v>
      </c>
      <c r="J9" s="1">
        <v>1.14</v>
      </c>
      <c r="K9" s="1">
        <v>1.05</v>
      </c>
      <c r="L9" s="2"/>
      <c r="M9" s="2">
        <f t="shared" si="0"/>
        <v>1.2020000000000002</v>
      </c>
      <c r="N9" s="2">
        <f t="shared" si="1"/>
        <v>0.4720122408958856</v>
      </c>
      <c r="O9" s="2"/>
      <c r="P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1" t="s">
        <v>26</v>
      </c>
      <c r="B10" s="1">
        <v>0.13</v>
      </c>
      <c r="C10" s="2">
        <v>0.15</v>
      </c>
      <c r="D10" s="1">
        <v>0.12</v>
      </c>
      <c r="E10" s="1">
        <v>0.29</v>
      </c>
      <c r="F10" s="1">
        <v>0.24</v>
      </c>
      <c r="G10" s="1">
        <v>0.23</v>
      </c>
      <c r="H10" s="1">
        <v>0.18</v>
      </c>
      <c r="I10" s="1">
        <v>0.24</v>
      </c>
      <c r="J10" s="1">
        <v>0.17</v>
      </c>
      <c r="K10" s="1">
        <v>0.24</v>
      </c>
      <c r="L10" s="2"/>
      <c r="M10" s="2">
        <f>AVERAGE(B10:K10)</f>
        <v>0.19899999999999998</v>
      </c>
      <c r="N10" s="2">
        <f>STDEV(B10:K10)</f>
        <v>0.0566568618968612</v>
      </c>
      <c r="O10" s="2"/>
      <c r="P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1" t="s">
        <v>22</v>
      </c>
      <c r="B11" s="2">
        <v>0.02</v>
      </c>
      <c r="C11" s="2">
        <v>0.05</v>
      </c>
      <c r="D11" s="2">
        <v>0.33</v>
      </c>
      <c r="E11" s="2">
        <v>1.75</v>
      </c>
      <c r="F11" s="2">
        <v>0.04</v>
      </c>
      <c r="G11" s="2">
        <v>0.03</v>
      </c>
      <c r="H11" s="2">
        <v>0</v>
      </c>
      <c r="I11" s="2">
        <v>0.11</v>
      </c>
      <c r="J11" s="2">
        <v>0.04</v>
      </c>
      <c r="K11" s="2">
        <v>0.02</v>
      </c>
      <c r="L11" s="2"/>
      <c r="M11" s="2">
        <f>AVERAGE(B11:K11)</f>
        <v>0.23899999999999996</v>
      </c>
      <c r="N11" s="2">
        <f>STDEV(B11:K11)</f>
        <v>0.5395152144904412</v>
      </c>
      <c r="O11" s="2"/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1" t="s">
        <v>24</v>
      </c>
      <c r="B12" s="1">
        <v>0.07</v>
      </c>
      <c r="C12" s="2">
        <v>0.12</v>
      </c>
      <c r="D12" s="1">
        <v>0.25</v>
      </c>
      <c r="E12" s="1">
        <v>0.92</v>
      </c>
      <c r="F12" s="1">
        <v>0.1</v>
      </c>
      <c r="G12" s="1">
        <v>0.2</v>
      </c>
      <c r="H12" s="1">
        <v>0.33</v>
      </c>
      <c r="I12" s="1">
        <v>0.01</v>
      </c>
      <c r="J12" s="1">
        <v>0.12</v>
      </c>
      <c r="K12" s="1">
        <v>0.02</v>
      </c>
      <c r="L12" s="2"/>
      <c r="M12" s="2">
        <f t="shared" si="0"/>
        <v>0.21400000000000002</v>
      </c>
      <c r="N12" s="2">
        <f t="shared" si="1"/>
        <v>0.2675070092539633</v>
      </c>
      <c r="O12" s="2" t="s">
        <v>84</v>
      </c>
      <c r="P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1" t="s">
        <v>18</v>
      </c>
      <c r="B13" s="2">
        <v>0.18</v>
      </c>
      <c r="C13" s="2">
        <v>0.14</v>
      </c>
      <c r="D13" s="2">
        <v>0.19</v>
      </c>
      <c r="E13" s="2">
        <v>0.18</v>
      </c>
      <c r="F13" s="2">
        <v>0.29</v>
      </c>
      <c r="G13" s="2">
        <v>0.23</v>
      </c>
      <c r="H13" s="2">
        <v>0.3</v>
      </c>
      <c r="I13" s="2">
        <v>0.22</v>
      </c>
      <c r="J13" s="2">
        <v>0.3</v>
      </c>
      <c r="K13" s="2">
        <v>0.26</v>
      </c>
      <c r="L13" s="2"/>
      <c r="M13" s="2">
        <f>AVERAGE(B13:K13)</f>
        <v>0.229</v>
      </c>
      <c r="N13" s="2">
        <f>STDEV(B13:K13)</f>
        <v>0.05685263601823768</v>
      </c>
      <c r="O13" s="2" t="s">
        <v>84</v>
      </c>
      <c r="P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18" ht="12.75">
      <c r="A14" s="1" t="s">
        <v>32</v>
      </c>
      <c r="B14" s="2">
        <v>0</v>
      </c>
      <c r="C14" s="2">
        <v>0</v>
      </c>
      <c r="D14" s="2">
        <v>0.48</v>
      </c>
      <c r="E14" s="2">
        <v>2.77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/>
      <c r="M14" s="2">
        <f t="shared" si="0"/>
        <v>0.325</v>
      </c>
      <c r="N14" s="2">
        <f t="shared" si="1"/>
        <v>0.8722289454801035</v>
      </c>
      <c r="O14" s="2" t="s">
        <v>84</v>
      </c>
      <c r="P14" s="2"/>
      <c r="Q14" s="2"/>
      <c r="R14" s="2"/>
    </row>
    <row r="15" spans="1:18" ht="12.75">
      <c r="A15" s="1" t="s">
        <v>27</v>
      </c>
      <c r="B15" s="2">
        <v>0.1</v>
      </c>
      <c r="C15" s="2">
        <v>0.1</v>
      </c>
      <c r="D15" s="2">
        <v>0.08</v>
      </c>
      <c r="E15" s="2">
        <v>0.08</v>
      </c>
      <c r="F15" s="2">
        <v>0.1</v>
      </c>
      <c r="G15" s="2">
        <v>0.07</v>
      </c>
      <c r="H15" s="2">
        <v>0.09</v>
      </c>
      <c r="I15" s="2">
        <v>0.09</v>
      </c>
      <c r="J15" s="2">
        <v>0.12</v>
      </c>
      <c r="K15" s="2">
        <v>0.09</v>
      </c>
      <c r="L15" s="2"/>
      <c r="M15" s="2">
        <f t="shared" si="0"/>
        <v>0.092</v>
      </c>
      <c r="N15" s="2">
        <f t="shared" si="1"/>
        <v>0.013984117975602067</v>
      </c>
      <c r="O15" s="2" t="s">
        <v>84</v>
      </c>
      <c r="P15" s="2"/>
      <c r="R15" s="2"/>
    </row>
    <row r="16" spans="1:18" ht="12.75">
      <c r="A16" s="1" t="s">
        <v>17</v>
      </c>
      <c r="B16" s="2">
        <v>0.1</v>
      </c>
      <c r="C16" s="2">
        <v>0</v>
      </c>
      <c r="D16" s="2">
        <v>0.08</v>
      </c>
      <c r="E16" s="2">
        <v>0</v>
      </c>
      <c r="F16" s="2">
        <v>0</v>
      </c>
      <c r="G16" s="2">
        <v>0.17</v>
      </c>
      <c r="H16" s="2">
        <v>0.01</v>
      </c>
      <c r="I16" s="2">
        <v>0.01</v>
      </c>
      <c r="J16" s="2">
        <v>0.05</v>
      </c>
      <c r="K16" s="2">
        <v>0.05</v>
      </c>
      <c r="L16" s="2"/>
      <c r="M16" s="2">
        <f t="shared" si="0"/>
        <v>0.047</v>
      </c>
      <c r="N16" s="2">
        <f t="shared" si="1"/>
        <v>0.05618422079789546</v>
      </c>
      <c r="O16" s="2" t="s">
        <v>84</v>
      </c>
      <c r="P16" s="2"/>
      <c r="R16" s="2"/>
    </row>
    <row r="17" spans="1:18" ht="12.75">
      <c r="A17" s="1" t="s">
        <v>19</v>
      </c>
      <c r="B17" s="2">
        <v>0.04</v>
      </c>
      <c r="C17" s="2">
        <v>0.02</v>
      </c>
      <c r="D17" s="2">
        <v>0.05</v>
      </c>
      <c r="E17" s="2">
        <v>0.06</v>
      </c>
      <c r="F17" s="2">
        <v>0.06</v>
      </c>
      <c r="G17" s="2">
        <v>0.05</v>
      </c>
      <c r="H17" s="2">
        <v>0.05</v>
      </c>
      <c r="I17" s="2">
        <v>0.07</v>
      </c>
      <c r="J17" s="2">
        <v>0.04</v>
      </c>
      <c r="K17" s="2">
        <v>0.06</v>
      </c>
      <c r="L17" s="2"/>
      <c r="M17" s="2">
        <f t="shared" si="0"/>
        <v>0.049999999999999996</v>
      </c>
      <c r="N17" s="2">
        <f t="shared" si="1"/>
        <v>0.014142135623730975</v>
      </c>
      <c r="O17" s="2" t="s">
        <v>84</v>
      </c>
      <c r="P17" s="2"/>
      <c r="R17" s="2"/>
    </row>
    <row r="18" spans="1:18" ht="12.75">
      <c r="A18" s="1" t="s">
        <v>28</v>
      </c>
      <c r="B18" s="2">
        <v>0.02</v>
      </c>
      <c r="C18" s="2">
        <v>0</v>
      </c>
      <c r="D18" s="2">
        <v>0.02</v>
      </c>
      <c r="E18" s="2">
        <v>0.06</v>
      </c>
      <c r="F18" s="2">
        <v>0</v>
      </c>
      <c r="G18" s="2">
        <v>0.02</v>
      </c>
      <c r="H18" s="2">
        <v>0.01</v>
      </c>
      <c r="I18" s="2">
        <v>0.03</v>
      </c>
      <c r="J18" s="2">
        <v>0</v>
      </c>
      <c r="K18" s="2">
        <v>0</v>
      </c>
      <c r="L18" s="2"/>
      <c r="M18" s="2">
        <f t="shared" si="0"/>
        <v>0.016</v>
      </c>
      <c r="N18" s="2">
        <f t="shared" si="1"/>
        <v>0.018973665961010275</v>
      </c>
      <c r="O18" s="2" t="s">
        <v>84</v>
      </c>
      <c r="P18" s="2"/>
      <c r="R18" s="2"/>
    </row>
    <row r="19" spans="1:18" ht="12.75">
      <c r="A19" s="1" t="s">
        <v>20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/>
      <c r="M19" s="2">
        <f t="shared" si="0"/>
        <v>0</v>
      </c>
      <c r="N19" s="2">
        <f t="shared" si="1"/>
        <v>0</v>
      </c>
      <c r="O19" s="2" t="s">
        <v>84</v>
      </c>
      <c r="P19" s="2"/>
      <c r="R19" s="2"/>
    </row>
    <row r="20" spans="1:18" ht="12.75">
      <c r="A20" s="1" t="s">
        <v>33</v>
      </c>
      <c r="B20" s="2">
        <f>SUM(B4:B10)</f>
        <v>81.44</v>
      </c>
      <c r="C20" s="2">
        <f aca="true" t="shared" si="2" ref="C20:K20">SUM(C4:C10)</f>
        <v>83.82</v>
      </c>
      <c r="D20" s="2">
        <f t="shared" si="2"/>
        <v>83.85000000000001</v>
      </c>
      <c r="E20" s="2">
        <f t="shared" si="2"/>
        <v>81.05</v>
      </c>
      <c r="F20" s="2">
        <f t="shared" si="2"/>
        <v>83.07999999999998</v>
      </c>
      <c r="G20" s="2">
        <f t="shared" si="2"/>
        <v>82.38000000000001</v>
      </c>
      <c r="H20" s="2">
        <f t="shared" si="2"/>
        <v>82.22</v>
      </c>
      <c r="I20" s="2">
        <f t="shared" si="2"/>
        <v>83.30999999999999</v>
      </c>
      <c r="J20" s="2">
        <f t="shared" si="2"/>
        <v>82.43</v>
      </c>
      <c r="K20" s="2">
        <f t="shared" si="2"/>
        <v>82.61999999999999</v>
      </c>
      <c r="L20" s="2"/>
      <c r="M20" s="2">
        <f t="shared" si="0"/>
        <v>82.61999999999999</v>
      </c>
      <c r="N20" s="2">
        <f t="shared" si="1"/>
        <v>0.9280565116894813</v>
      </c>
      <c r="O20" s="2"/>
      <c r="P20" s="2"/>
      <c r="R20" s="2"/>
    </row>
    <row r="21" spans="2:18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R21" s="2"/>
    </row>
    <row r="22" spans="1:18" ht="12.75">
      <c r="A22" s="1" t="s">
        <v>34</v>
      </c>
      <c r="B22" s="2" t="s">
        <v>35</v>
      </c>
      <c r="C22" s="2" t="s">
        <v>36</v>
      </c>
      <c r="D22" s="2" t="s">
        <v>37</v>
      </c>
      <c r="E22" s="2">
        <v>36.5</v>
      </c>
      <c r="F22" s="2" t="s">
        <v>38</v>
      </c>
      <c r="G22" s="2"/>
      <c r="H22" s="2"/>
      <c r="I22" s="2"/>
      <c r="J22" s="2"/>
      <c r="K22" s="2"/>
      <c r="L22" s="2"/>
      <c r="M22" s="2"/>
      <c r="N22" s="2"/>
      <c r="O22" s="2"/>
      <c r="P22" s="2"/>
      <c r="R22" s="2"/>
    </row>
    <row r="23" spans="1:16" ht="12.75">
      <c r="A23" s="1" t="s">
        <v>46</v>
      </c>
      <c r="B23" s="2">
        <v>1.8202073847121771</v>
      </c>
      <c r="C23" s="2">
        <v>1.9940930107695762</v>
      </c>
      <c r="D23" s="2">
        <v>1.9938498116581151</v>
      </c>
      <c r="E23" s="2">
        <v>1.9285376927634492</v>
      </c>
      <c r="F23" s="2">
        <v>1.8901251484729515</v>
      </c>
      <c r="G23" s="2">
        <v>1.8126105419456542</v>
      </c>
      <c r="H23" s="2">
        <v>1.8519351584377195</v>
      </c>
      <c r="I23" s="2">
        <v>1.8074488298132712</v>
      </c>
      <c r="J23" s="2">
        <v>1.8868797194859475</v>
      </c>
      <c r="K23" s="2">
        <v>1.7938440681942853</v>
      </c>
      <c r="L23" s="2"/>
      <c r="M23" s="2">
        <f aca="true" t="shared" si="3" ref="M23:M29">AVERAGE(B23:K23)</f>
        <v>1.8779531366253148</v>
      </c>
      <c r="N23" s="2">
        <f aca="true" t="shared" si="4" ref="N23:N29">STDEV(B23:K23)</f>
        <v>0.07456056682502127</v>
      </c>
      <c r="O23" s="6">
        <v>1.94</v>
      </c>
      <c r="P23" s="2"/>
    </row>
    <row r="24" spans="1:16" ht="12.75">
      <c r="A24" s="1" t="s">
        <v>47</v>
      </c>
      <c r="B24" s="2">
        <v>0.04007870148795088</v>
      </c>
      <c r="C24" s="2">
        <v>0.04497055810504025</v>
      </c>
      <c r="D24" s="2">
        <v>0.03607253941632452</v>
      </c>
      <c r="E24" s="2">
        <v>0.08975161528608465</v>
      </c>
      <c r="F24" s="2">
        <v>0.07229618899700625</v>
      </c>
      <c r="G24" s="2">
        <v>0.06995396485181726</v>
      </c>
      <c r="H24" s="2">
        <v>0.05491007973057463</v>
      </c>
      <c r="I24" s="2">
        <v>0.072263384484009</v>
      </c>
      <c r="J24" s="2">
        <v>0.05173288941216203</v>
      </c>
      <c r="K24" s="2">
        <v>0.0728435835962064</v>
      </c>
      <c r="L24" s="2"/>
      <c r="M24" s="2">
        <f t="shared" si="3"/>
        <v>0.060487350536717575</v>
      </c>
      <c r="N24" s="2">
        <f t="shared" si="4"/>
        <v>0.01744173621351203</v>
      </c>
      <c r="O24" s="6">
        <v>0.06</v>
      </c>
      <c r="P24" s="2"/>
    </row>
    <row r="25" spans="1:16" ht="12.75">
      <c r="A25" s="1" t="s">
        <v>49</v>
      </c>
      <c r="B25" s="2">
        <v>2.899284919146625</v>
      </c>
      <c r="C25" s="2">
        <v>2.9872912700835847</v>
      </c>
      <c r="D25" s="2">
        <v>2.955190869912605</v>
      </c>
      <c r="E25" s="2">
        <v>2.932489184360517</v>
      </c>
      <c r="F25" s="2">
        <v>3.097936136742684</v>
      </c>
      <c r="G25" s="2">
        <v>3.136009910383731</v>
      </c>
      <c r="H25" s="2">
        <v>2.9853951776899104</v>
      </c>
      <c r="I25" s="2">
        <v>3.155410019471971</v>
      </c>
      <c r="J25" s="2">
        <v>2.9726956345013655</v>
      </c>
      <c r="K25" s="2">
        <v>3.043155186044359</v>
      </c>
      <c r="L25" s="2"/>
      <c r="M25" s="2">
        <f t="shared" si="3"/>
        <v>3.0164858308337354</v>
      </c>
      <c r="N25" s="2">
        <f t="shared" si="4"/>
        <v>0.08769672333898276</v>
      </c>
      <c r="O25" s="6">
        <v>3</v>
      </c>
      <c r="P25" s="2"/>
    </row>
    <row r="26" spans="1:16" ht="12.75">
      <c r="A26" s="1" t="s">
        <v>44</v>
      </c>
      <c r="B26" s="2">
        <v>1.892399419609847</v>
      </c>
      <c r="C26" s="2">
        <v>2.018596092170605</v>
      </c>
      <c r="D26" s="2">
        <v>1.9973563357547977</v>
      </c>
      <c r="E26" s="2">
        <v>1.8331200438995288</v>
      </c>
      <c r="F26" s="2">
        <v>2.03203951722881</v>
      </c>
      <c r="G26" s="2">
        <v>2.105584147908981</v>
      </c>
      <c r="H26" s="2">
        <v>2.100289912199827</v>
      </c>
      <c r="I26" s="2">
        <v>2.0768461996649368</v>
      </c>
      <c r="J26" s="2">
        <v>1.941105446289679</v>
      </c>
      <c r="K26" s="2">
        <v>2.0704731556330898</v>
      </c>
      <c r="L26" s="2"/>
      <c r="M26" s="2">
        <f t="shared" si="3"/>
        <v>2.00678102703601</v>
      </c>
      <c r="N26" s="2">
        <f t="shared" si="4"/>
        <v>0.09182880626710029</v>
      </c>
      <c r="O26" s="6">
        <v>2</v>
      </c>
      <c r="P26" s="2"/>
    </row>
    <row r="27" spans="1:16" ht="12.75">
      <c r="A27" s="1" t="s">
        <v>42</v>
      </c>
      <c r="B27" s="2">
        <v>0.9391880973364174</v>
      </c>
      <c r="C27" s="2">
        <v>1.0083390173022857</v>
      </c>
      <c r="D27" s="2">
        <v>1.0163256491939185</v>
      </c>
      <c r="E27" s="2">
        <v>0.9973131652318259</v>
      </c>
      <c r="F27" s="2">
        <v>1.0078454758748823</v>
      </c>
      <c r="G27" s="2">
        <v>0.9801031273924562</v>
      </c>
      <c r="H27" s="2">
        <v>1.026004163772212</v>
      </c>
      <c r="I27" s="2">
        <v>1.0551065510884652</v>
      </c>
      <c r="J27" s="2">
        <v>0.9645539104004672</v>
      </c>
      <c r="K27" s="2">
        <v>1.0742671746155312</v>
      </c>
      <c r="L27" s="2"/>
      <c r="M27" s="2">
        <f t="shared" si="3"/>
        <v>1.0069046332208462</v>
      </c>
      <c r="N27" s="2">
        <f t="shared" si="4"/>
        <v>0.040148415008919976</v>
      </c>
      <c r="O27" s="6">
        <v>1</v>
      </c>
      <c r="P27" s="2"/>
    </row>
    <row r="28" spans="1:16" ht="12.75">
      <c r="A28" s="1" t="s">
        <v>50</v>
      </c>
      <c r="B28" s="2">
        <v>8.099292546156523</v>
      </c>
      <c r="C28" s="2">
        <v>7.824408065218741</v>
      </c>
      <c r="D28" s="2">
        <v>7.790465468414857</v>
      </c>
      <c r="E28" s="2">
        <v>7.929138387748074</v>
      </c>
      <c r="F28" s="2">
        <v>7.913725077120209</v>
      </c>
      <c r="G28" s="2">
        <v>7.940777780604095</v>
      </c>
      <c r="H28" s="2">
        <v>7.949451070916292</v>
      </c>
      <c r="I28" s="2">
        <v>7.8863800547417</v>
      </c>
      <c r="J28" s="2">
        <v>7.990059363643756</v>
      </c>
      <c r="K28" s="2">
        <v>7.943713187687216</v>
      </c>
      <c r="L28" s="2"/>
      <c r="M28" s="2">
        <f>AVERAGE(B28:K28)</f>
        <v>7.926741100225146</v>
      </c>
      <c r="N28" s="2">
        <f>STDEV(B28:K28)</f>
        <v>0.08539535676238597</v>
      </c>
      <c r="O28" s="6">
        <v>7.89</v>
      </c>
      <c r="P28" s="2"/>
    </row>
    <row r="29" spans="1:16" ht="12.75">
      <c r="A29" s="1" t="s">
        <v>51</v>
      </c>
      <c r="B29" s="2">
        <v>0.1236307501213048</v>
      </c>
      <c r="C29" s="2">
        <v>0.1404149558529884</v>
      </c>
      <c r="D29" s="2">
        <v>0.2024431424172355</v>
      </c>
      <c r="E29" s="2">
        <v>0.1458981936532714</v>
      </c>
      <c r="F29" s="2">
        <v>0.0553274089155862</v>
      </c>
      <c r="G29" s="2">
        <v>0.06051775010566843</v>
      </c>
      <c r="H29" s="2">
        <v>0.09338228310782737</v>
      </c>
      <c r="I29" s="2">
        <v>0.09217050669011416</v>
      </c>
      <c r="J29" s="2">
        <v>0.10619585946042098</v>
      </c>
      <c r="K29" s="2">
        <v>0.09755606604898712</v>
      </c>
      <c r="L29" s="2"/>
      <c r="M29" s="2">
        <f t="shared" si="3"/>
        <v>0.11175369163734043</v>
      </c>
      <c r="N29" s="2">
        <f t="shared" si="4"/>
        <v>0.04360870838958053</v>
      </c>
      <c r="O29" s="6">
        <v>0.11</v>
      </c>
      <c r="P29" s="2"/>
    </row>
    <row r="30" spans="1:18" ht="12.75">
      <c r="A30" s="1" t="s">
        <v>33</v>
      </c>
      <c r="B30" s="2">
        <v>13.121</v>
      </c>
      <c r="C30" s="2">
        <v>12.853</v>
      </c>
      <c r="D30" s="2">
        <v>13.119</v>
      </c>
      <c r="E30" s="2">
        <v>13.157</v>
      </c>
      <c r="F30" s="2">
        <v>12.967</v>
      </c>
      <c r="G30" s="2">
        <v>13.265</v>
      </c>
      <c r="H30" s="2">
        <v>12.894</v>
      </c>
      <c r="I30" s="2">
        <v>12.981</v>
      </c>
      <c r="J30" s="2">
        <v>12.987</v>
      </c>
      <c r="K30" s="2">
        <v>13.037</v>
      </c>
      <c r="L30" s="2"/>
      <c r="M30" s="2">
        <f t="shared" si="0"/>
        <v>13.0381</v>
      </c>
      <c r="N30" s="2">
        <f t="shared" si="1"/>
        <v>0.1269264441405945</v>
      </c>
      <c r="O30" s="2"/>
      <c r="P30" s="2"/>
      <c r="Q30" s="2"/>
      <c r="R30" s="2"/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5" ht="23.25">
      <c r="B32" s="2"/>
      <c r="C32" s="2" t="s">
        <v>86</v>
      </c>
      <c r="D32" s="2"/>
      <c r="E32" s="2"/>
      <c r="F32" s="3" t="s">
        <v>81</v>
      </c>
      <c r="G32" s="2"/>
      <c r="H32" s="2"/>
      <c r="I32" s="2"/>
      <c r="J32" s="2"/>
      <c r="K32" s="2"/>
      <c r="L32" s="2"/>
      <c r="M32" s="2"/>
      <c r="N32" s="2"/>
      <c r="O32" s="2"/>
    </row>
    <row r="33" spans="3:20" ht="23.25">
      <c r="C33" s="1" t="s">
        <v>87</v>
      </c>
      <c r="F33" s="3" t="s">
        <v>85</v>
      </c>
      <c r="M33" s="2"/>
      <c r="N33" s="2"/>
      <c r="T33" s="1" t="s">
        <v>88</v>
      </c>
    </row>
    <row r="34" spans="9:14" ht="13.5">
      <c r="I34"/>
      <c r="M34" s="2"/>
      <c r="N34" s="2"/>
    </row>
    <row r="35" spans="1:14" ht="12.75">
      <c r="A35" s="1" t="s">
        <v>53</v>
      </c>
      <c r="B35" s="1" t="s">
        <v>54</v>
      </c>
      <c r="C35" s="1" t="s">
        <v>55</v>
      </c>
      <c r="D35" s="1" t="s">
        <v>56</v>
      </c>
      <c r="E35" s="1" t="s">
        <v>57</v>
      </c>
      <c r="F35" s="1" t="s">
        <v>58</v>
      </c>
      <c r="G35" s="1" t="s">
        <v>59</v>
      </c>
      <c r="H35" s="1" t="s">
        <v>60</v>
      </c>
      <c r="M35" s="2"/>
      <c r="N35" s="2"/>
    </row>
    <row r="36" spans="1:14" ht="12.75">
      <c r="A36" s="1" t="s">
        <v>61</v>
      </c>
      <c r="B36" s="1" t="s">
        <v>39</v>
      </c>
      <c r="C36" s="1" t="s">
        <v>62</v>
      </c>
      <c r="D36" s="1">
        <v>20</v>
      </c>
      <c r="E36" s="1">
        <v>10</v>
      </c>
      <c r="F36" s="1">
        <v>600</v>
      </c>
      <c r="G36" s="1">
        <v>-600</v>
      </c>
      <c r="H36" s="1" t="s">
        <v>63</v>
      </c>
      <c r="M36" s="2"/>
      <c r="N36" s="2"/>
    </row>
    <row r="37" spans="1:14" ht="12.75">
      <c r="A37" s="1" t="s">
        <v>61</v>
      </c>
      <c r="B37" s="1" t="s">
        <v>41</v>
      </c>
      <c r="C37" s="1" t="s">
        <v>62</v>
      </c>
      <c r="D37" s="1">
        <v>20</v>
      </c>
      <c r="E37" s="1">
        <v>10</v>
      </c>
      <c r="F37" s="1">
        <v>600</v>
      </c>
      <c r="G37" s="1">
        <v>-600</v>
      </c>
      <c r="H37" s="1" t="s">
        <v>64</v>
      </c>
      <c r="M37" s="2"/>
      <c r="N37" s="2"/>
    </row>
    <row r="38" spans="1:14" ht="12.75">
      <c r="A38" s="1" t="s">
        <v>61</v>
      </c>
      <c r="B38" s="1" t="s">
        <v>46</v>
      </c>
      <c r="C38" s="1" t="s">
        <v>65</v>
      </c>
      <c r="D38" s="1">
        <v>20</v>
      </c>
      <c r="E38" s="1">
        <v>10</v>
      </c>
      <c r="F38" s="1">
        <v>600</v>
      </c>
      <c r="G38" s="1">
        <v>-600</v>
      </c>
      <c r="H38" s="1" t="s">
        <v>66</v>
      </c>
      <c r="M38" s="2"/>
      <c r="N38" s="2"/>
    </row>
    <row r="39" spans="1:14" ht="12.75">
      <c r="A39" s="1" t="s">
        <v>61</v>
      </c>
      <c r="B39" s="1" t="s">
        <v>17</v>
      </c>
      <c r="C39" s="1" t="s">
        <v>62</v>
      </c>
      <c r="D39" s="1">
        <v>20</v>
      </c>
      <c r="E39" s="1">
        <v>10</v>
      </c>
      <c r="F39" s="1">
        <v>600</v>
      </c>
      <c r="G39" s="1">
        <v>-700</v>
      </c>
      <c r="H39" s="1" t="s">
        <v>67</v>
      </c>
      <c r="M39" s="2"/>
      <c r="N39" s="2"/>
    </row>
    <row r="40" spans="1:14" ht="12.75">
      <c r="A40" s="1" t="s">
        <v>61</v>
      </c>
      <c r="B40" s="1" t="s">
        <v>42</v>
      </c>
      <c r="C40" s="1" t="s">
        <v>62</v>
      </c>
      <c r="D40" s="1">
        <v>20</v>
      </c>
      <c r="E40" s="1">
        <v>10</v>
      </c>
      <c r="F40" s="1">
        <v>600</v>
      </c>
      <c r="G40" s="1">
        <v>-600</v>
      </c>
      <c r="H40" s="1" t="s">
        <v>64</v>
      </c>
      <c r="M40" s="2"/>
      <c r="N40" s="2"/>
    </row>
    <row r="41" spans="1:14" ht="12.75">
      <c r="A41" s="1" t="s">
        <v>61</v>
      </c>
      <c r="B41" s="1" t="s">
        <v>43</v>
      </c>
      <c r="C41" s="1" t="s">
        <v>62</v>
      </c>
      <c r="D41" s="1">
        <v>20</v>
      </c>
      <c r="E41" s="1">
        <v>10</v>
      </c>
      <c r="F41" s="1">
        <v>600</v>
      </c>
      <c r="G41" s="1">
        <v>-600</v>
      </c>
      <c r="H41" s="1" t="s">
        <v>68</v>
      </c>
      <c r="M41" s="2"/>
      <c r="N41" s="2"/>
    </row>
    <row r="42" spans="1:14" ht="12.75">
      <c r="A42" s="1" t="s">
        <v>69</v>
      </c>
      <c r="B42" s="1" t="s">
        <v>40</v>
      </c>
      <c r="C42" s="1" t="s">
        <v>62</v>
      </c>
      <c r="D42" s="1">
        <v>20</v>
      </c>
      <c r="E42" s="1">
        <v>10</v>
      </c>
      <c r="F42" s="1">
        <v>600</v>
      </c>
      <c r="G42" s="1">
        <v>-600</v>
      </c>
      <c r="H42" s="1" t="s">
        <v>70</v>
      </c>
      <c r="M42" s="2"/>
      <c r="N42" s="2"/>
    </row>
    <row r="43" spans="1:14" ht="12.75">
      <c r="A43" s="1" t="s">
        <v>69</v>
      </c>
      <c r="B43" s="1" t="s">
        <v>44</v>
      </c>
      <c r="C43" s="1" t="s">
        <v>62</v>
      </c>
      <c r="D43" s="1">
        <v>20</v>
      </c>
      <c r="E43" s="1">
        <v>10</v>
      </c>
      <c r="F43" s="1">
        <v>600</v>
      </c>
      <c r="G43" s="1">
        <v>-600</v>
      </c>
      <c r="H43" s="1" t="s">
        <v>64</v>
      </c>
      <c r="M43" s="2"/>
      <c r="N43" s="2"/>
    </row>
    <row r="44" spans="1:14" ht="12.75">
      <c r="A44" s="1" t="s">
        <v>69</v>
      </c>
      <c r="B44" s="1" t="s">
        <v>45</v>
      </c>
      <c r="C44" s="1" t="s">
        <v>62</v>
      </c>
      <c r="D44" s="1">
        <v>20</v>
      </c>
      <c r="E44" s="1">
        <v>10</v>
      </c>
      <c r="F44" s="1">
        <v>600</v>
      </c>
      <c r="G44" s="1">
        <v>-600</v>
      </c>
      <c r="H44" s="1" t="s">
        <v>71</v>
      </c>
      <c r="M44" s="2"/>
      <c r="N44" s="2"/>
    </row>
    <row r="45" spans="1:14" ht="12.75">
      <c r="A45" s="1" t="s">
        <v>69</v>
      </c>
      <c r="B45" s="1" t="s">
        <v>47</v>
      </c>
      <c r="C45" s="1" t="s">
        <v>62</v>
      </c>
      <c r="D45" s="1">
        <v>20</v>
      </c>
      <c r="E45" s="1">
        <v>10</v>
      </c>
      <c r="F45" s="1">
        <v>600</v>
      </c>
      <c r="G45" s="1">
        <v>-600</v>
      </c>
      <c r="H45" s="1" t="s">
        <v>72</v>
      </c>
      <c r="M45" s="2"/>
      <c r="N45" s="2"/>
    </row>
    <row r="46" spans="1:14" ht="12.75">
      <c r="A46" s="1" t="s">
        <v>69</v>
      </c>
      <c r="B46" s="1" t="s">
        <v>27</v>
      </c>
      <c r="C46" s="1" t="s">
        <v>62</v>
      </c>
      <c r="D46" s="1">
        <v>20</v>
      </c>
      <c r="E46" s="1">
        <v>10</v>
      </c>
      <c r="F46" s="1">
        <v>600</v>
      </c>
      <c r="G46" s="1">
        <v>-600</v>
      </c>
      <c r="H46" s="1" t="s">
        <v>73</v>
      </c>
      <c r="M46" s="2"/>
      <c r="N46" s="2"/>
    </row>
    <row r="47" spans="1:14" ht="12.75">
      <c r="A47" s="1" t="s">
        <v>69</v>
      </c>
      <c r="B47" s="1" t="s">
        <v>48</v>
      </c>
      <c r="C47" s="1" t="s">
        <v>62</v>
      </c>
      <c r="D47" s="1">
        <v>20</v>
      </c>
      <c r="E47" s="1">
        <v>10</v>
      </c>
      <c r="F47" s="1">
        <v>600</v>
      </c>
      <c r="G47" s="1">
        <v>-600</v>
      </c>
      <c r="H47" s="1" t="s">
        <v>74</v>
      </c>
      <c r="M47" s="2"/>
      <c r="N47" s="2"/>
    </row>
    <row r="48" spans="1:14" ht="12.75">
      <c r="A48" s="1" t="s">
        <v>69</v>
      </c>
      <c r="B48" s="1" t="s">
        <v>50</v>
      </c>
      <c r="C48" s="1" t="s">
        <v>65</v>
      </c>
      <c r="D48" s="1">
        <v>20</v>
      </c>
      <c r="E48" s="1">
        <v>10</v>
      </c>
      <c r="F48" s="1">
        <v>500</v>
      </c>
      <c r="G48" s="1">
        <v>-500</v>
      </c>
      <c r="H48" s="1" t="s">
        <v>75</v>
      </c>
      <c r="M48" s="2"/>
      <c r="N48" s="2"/>
    </row>
    <row r="49" spans="1:14" ht="12.75">
      <c r="A49" s="1" t="s">
        <v>69</v>
      </c>
      <c r="B49" s="1" t="s">
        <v>51</v>
      </c>
      <c r="C49" s="1" t="s">
        <v>76</v>
      </c>
      <c r="D49" s="1">
        <v>20</v>
      </c>
      <c r="E49" s="1">
        <v>10</v>
      </c>
      <c r="F49" s="1">
        <v>500</v>
      </c>
      <c r="G49" s="1">
        <v>-500</v>
      </c>
      <c r="H49" s="1" t="s">
        <v>77</v>
      </c>
      <c r="M49" s="2"/>
      <c r="N49" s="2"/>
    </row>
    <row r="50" spans="1:14" ht="12.75">
      <c r="A50" s="1" t="s">
        <v>69</v>
      </c>
      <c r="B50" s="1" t="s">
        <v>52</v>
      </c>
      <c r="C50" s="1" t="s">
        <v>76</v>
      </c>
      <c r="D50" s="1">
        <v>20</v>
      </c>
      <c r="E50" s="1">
        <v>10</v>
      </c>
      <c r="F50" s="1">
        <v>500</v>
      </c>
      <c r="G50" s="1">
        <v>-500</v>
      </c>
      <c r="H50" s="1" t="s">
        <v>78</v>
      </c>
      <c r="M50" s="2"/>
      <c r="N50" s="2"/>
    </row>
    <row r="51" spans="1:14" ht="12.75">
      <c r="A51" s="1" t="s">
        <v>79</v>
      </c>
      <c r="B51" s="1" t="s">
        <v>49</v>
      </c>
      <c r="C51" s="1" t="s">
        <v>62</v>
      </c>
      <c r="D51" s="1">
        <v>20</v>
      </c>
      <c r="E51" s="1">
        <v>10</v>
      </c>
      <c r="F51" s="1">
        <v>500</v>
      </c>
      <c r="G51" s="1">
        <v>-500</v>
      </c>
      <c r="H51" s="1" t="s">
        <v>80</v>
      </c>
      <c r="M51" s="2"/>
      <c r="N51" s="2"/>
    </row>
    <row r="52" spans="13:14" ht="12.75">
      <c r="M52" s="2"/>
      <c r="N52" s="2"/>
    </row>
    <row r="53" spans="13:14" ht="12.75">
      <c r="M53" s="2"/>
      <c r="N53" s="2"/>
    </row>
    <row r="54" spans="2:1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2008-01-03T00:38:06Z</dcterms:created>
  <dcterms:modified xsi:type="dcterms:W3CDTF">2008-01-03T00:43:49Z</dcterms:modified>
  <cp:category/>
  <cp:version/>
  <cp:contentType/>
  <cp:contentStatus/>
</cp:coreProperties>
</file>