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680" windowWidth="13965" windowHeight="84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<sst xmlns="http://schemas.openxmlformats.org/spreadsheetml/2006/main" count="168" uniqueCount="87">
  <si>
    <t>bobierite60681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</si>
  <si>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</si>
  <si>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</si>
  <si>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</si>
  <si>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</si>
  <si>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</si>
  <si>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</si>
  <si>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</si>
  <si>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</si>
  <si>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</si>
  <si>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</si>
  <si>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</si>
  <si>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</si>
  <si>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</si>
  <si>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</si>
  <si>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</si>
  <si>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</si>
  <si>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</si>
  <si>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</si>
  <si>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</si>
  <si>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</si>
  <si>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</si>
  <si>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SO2</t>
  </si>
  <si>
    <t>Cl</t>
  </si>
  <si>
    <t>K2O</t>
  </si>
  <si>
    <t>CaO</t>
  </si>
  <si>
    <t>MnO</t>
  </si>
  <si>
    <t>FeO</t>
  </si>
  <si>
    <t>As2O5</t>
  </si>
  <si>
    <t>CuO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</si>
  <si>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</si>
  <si>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</si>
  <si>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</si>
  <si>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</si>
  <si>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</si>
  <si>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</si>
  <si>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</si>
  <si>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</si>
  <si>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</si>
  <si>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</si>
  <si>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</si>
  <si>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</si>
  <si>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</si>
  <si>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</si>
  <si>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</si>
  <si>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</si>
  <si>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</si>
  <si>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</si>
  <si>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</si>
  <si>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</si>
  <si>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</si>
  <si>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</si>
  <si>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</si>
  <si>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</si>
  <si>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</si>
  <si>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</si>
  <si>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</si>
  <si>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</si>
  <si>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</si>
  <si>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</si>
  <si>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</si>
  <si>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</si>
  <si>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</si>
  <si>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</si>
  <si>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</si>
  <si>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</si>
  <si>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</si>
  <si>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</si>
  <si>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</si>
  <si>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</si>
  <si>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</si>
  <si>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LIF</t>
  </si>
  <si>
    <t>fayalite</t>
  </si>
  <si>
    <t>chalcopy</t>
  </si>
  <si>
    <t>not present; the measured values are lower than the detection limit for the element</t>
  </si>
  <si>
    <t>average</t>
  </si>
  <si>
    <t>stdev</t>
  </si>
  <si>
    <t>H</t>
  </si>
  <si>
    <t xml:space="preserve"> </t>
  </si>
  <si>
    <t>in formula</t>
  </si>
  <si>
    <t>H2O*</t>
  </si>
  <si>
    <t>* = estimated by difference</t>
  </si>
  <si>
    <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</si>
  <si>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</si>
  <si>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</si>
  <si>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H2O estimated by difference</t>
  </si>
  <si>
    <r>
      <t>(Mg</t>
    </r>
    <r>
      <rPr>
        <vertAlign val="subscript"/>
        <sz val="14"/>
        <rFont val="Times New Roman"/>
        <family val="1"/>
      </rPr>
      <t>2.94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</si>
</sst>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workbookViewId="0" topLeftCell="A1">
      <selection activeCell="O32" sqref="O32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75</v>
      </c>
      <c r="N3" s="1" t="s">
        <v>76</v>
      </c>
    </row>
    <row r="4" spans="1:27" ht="12.75">
      <c r="A4" s="1" t="s">
        <v>21</v>
      </c>
      <c r="B4" s="3">
        <v>35.11</v>
      </c>
      <c r="C4" s="3">
        <v>34.67</v>
      </c>
      <c r="D4" s="3">
        <v>34.33</v>
      </c>
      <c r="E4" s="3">
        <v>35.01</v>
      </c>
      <c r="F4" s="3">
        <v>34.35</v>
      </c>
      <c r="G4" s="3">
        <v>35.45</v>
      </c>
      <c r="H4" s="3">
        <v>34.76</v>
      </c>
      <c r="I4" s="3">
        <v>35.45</v>
      </c>
      <c r="J4" s="3">
        <v>35.42</v>
      </c>
      <c r="K4" s="3">
        <v>34.4</v>
      </c>
      <c r="L4" s="3"/>
      <c r="M4" s="3">
        <f>AVERAGE(B4:K4)</f>
        <v>34.894999999999996</v>
      </c>
      <c r="N4" s="3">
        <f>STDEV(B4:K4)</f>
        <v>0.4571955574782176</v>
      </c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 s="1" t="s">
        <v>19</v>
      </c>
      <c r="B5" s="3">
        <v>29.03</v>
      </c>
      <c r="C5" s="3">
        <v>28.8</v>
      </c>
      <c r="D5" s="3">
        <v>29.04</v>
      </c>
      <c r="E5" s="3">
        <v>29.17</v>
      </c>
      <c r="F5" s="3">
        <v>28.79</v>
      </c>
      <c r="G5" s="3">
        <v>28.63</v>
      </c>
      <c r="H5" s="3">
        <v>29.18</v>
      </c>
      <c r="I5" s="3">
        <v>29.56</v>
      </c>
      <c r="J5" s="3">
        <v>29.24</v>
      </c>
      <c r="K5" s="3">
        <v>28.33</v>
      </c>
      <c r="L5" s="3"/>
      <c r="M5" s="3">
        <f aca="true" t="shared" si="0" ref="M5:M17">AVERAGE(B5:K5)</f>
        <v>28.976999999999997</v>
      </c>
      <c r="N5" s="3">
        <f aca="true" t="shared" si="1" ref="N5:N17">STDEV(B5:K5)</f>
        <v>0.349540968827709</v>
      </c>
      <c r="O5" s="3"/>
      <c r="P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" t="s">
        <v>27</v>
      </c>
      <c r="B6" s="3">
        <v>0.83</v>
      </c>
      <c r="C6" s="3">
        <v>0.93</v>
      </c>
      <c r="D6" s="3">
        <v>0.83</v>
      </c>
      <c r="E6" s="3">
        <v>0.75</v>
      </c>
      <c r="F6" s="3">
        <v>0.64</v>
      </c>
      <c r="G6" s="3">
        <v>0.8</v>
      </c>
      <c r="H6" s="3">
        <v>0.77</v>
      </c>
      <c r="I6" s="3">
        <v>0.84</v>
      </c>
      <c r="J6" s="3">
        <v>0.97</v>
      </c>
      <c r="K6" s="3">
        <v>0.91</v>
      </c>
      <c r="L6" s="3"/>
      <c r="M6" s="3">
        <f t="shared" si="0"/>
        <v>0.827</v>
      </c>
      <c r="N6" s="3">
        <f t="shared" si="1"/>
        <v>0.09603818684946792</v>
      </c>
      <c r="O6" s="3"/>
      <c r="P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1" t="s">
        <v>26</v>
      </c>
      <c r="B7" s="3">
        <v>0.11</v>
      </c>
      <c r="C7" s="3">
        <v>0.13</v>
      </c>
      <c r="D7" s="3">
        <v>0.08</v>
      </c>
      <c r="E7" s="3">
        <v>0.11</v>
      </c>
      <c r="F7" s="3">
        <v>0.11</v>
      </c>
      <c r="G7" s="3">
        <v>0.17</v>
      </c>
      <c r="H7" s="3">
        <v>0.1</v>
      </c>
      <c r="I7" s="3">
        <v>0.09</v>
      </c>
      <c r="J7" s="3">
        <v>0.16</v>
      </c>
      <c r="K7" s="3">
        <v>0.12</v>
      </c>
      <c r="L7" s="3"/>
      <c r="M7" s="3">
        <f t="shared" si="0"/>
        <v>0.11800000000000002</v>
      </c>
      <c r="N7" s="3">
        <f t="shared" si="1"/>
        <v>0.02859681411936958</v>
      </c>
      <c r="O7" s="3"/>
      <c r="P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17" s="4" customFormat="1" ht="12.75">
      <c r="A8" s="4" t="s">
        <v>18</v>
      </c>
      <c r="B8" s="5">
        <v>0.02</v>
      </c>
      <c r="C8" s="5">
        <v>0.03</v>
      </c>
      <c r="D8" s="5">
        <v>0.06</v>
      </c>
      <c r="E8" s="5">
        <v>0.01</v>
      </c>
      <c r="F8" s="5">
        <v>0.03</v>
      </c>
      <c r="G8" s="5">
        <v>0.04</v>
      </c>
      <c r="H8" s="5">
        <v>0</v>
      </c>
      <c r="I8" s="5">
        <v>0</v>
      </c>
      <c r="J8" s="5">
        <v>0.03</v>
      </c>
      <c r="K8" s="5">
        <v>0.05</v>
      </c>
      <c r="L8" s="5"/>
      <c r="M8" s="3">
        <f t="shared" si="0"/>
        <v>0.027000000000000003</v>
      </c>
      <c r="N8" s="3">
        <f t="shared" si="1"/>
        <v>0.020027758514399734</v>
      </c>
      <c r="O8" s="5" t="s">
        <v>74</v>
      </c>
      <c r="P8" s="5"/>
      <c r="Q8" s="5"/>
    </row>
    <row r="9" spans="1:17" s="4" customFormat="1" ht="12.75">
      <c r="A9" s="4" t="s">
        <v>25</v>
      </c>
      <c r="B9" s="5">
        <v>0.02</v>
      </c>
      <c r="C9" s="5">
        <v>0.02</v>
      </c>
      <c r="D9" s="5">
        <v>0.03</v>
      </c>
      <c r="E9" s="5">
        <v>0.02</v>
      </c>
      <c r="F9" s="5">
        <v>0.03</v>
      </c>
      <c r="G9" s="5">
        <v>0.02</v>
      </c>
      <c r="H9" s="5">
        <v>0.01</v>
      </c>
      <c r="I9" s="5">
        <v>0.02</v>
      </c>
      <c r="J9" s="5">
        <v>0.03</v>
      </c>
      <c r="K9" s="5">
        <v>0.03</v>
      </c>
      <c r="L9" s="5"/>
      <c r="M9" s="3">
        <f t="shared" si="0"/>
        <v>0.023</v>
      </c>
      <c r="N9" s="3">
        <f t="shared" si="1"/>
        <v>0.006749485577105527</v>
      </c>
      <c r="O9" s="5" t="s">
        <v>74</v>
      </c>
      <c r="P9" s="5"/>
      <c r="Q9" s="5"/>
    </row>
    <row r="10" spans="1:17" s="4" customFormat="1" ht="12.75">
      <c r="A10" s="4" t="s">
        <v>20</v>
      </c>
      <c r="B10" s="5">
        <v>0</v>
      </c>
      <c r="C10" s="5">
        <v>0.02</v>
      </c>
      <c r="D10" s="5">
        <v>0.05</v>
      </c>
      <c r="E10" s="5">
        <v>0</v>
      </c>
      <c r="F10" s="5">
        <v>0.02</v>
      </c>
      <c r="G10" s="5">
        <v>0.01</v>
      </c>
      <c r="H10" s="5">
        <v>0.01</v>
      </c>
      <c r="I10" s="5">
        <v>0.01</v>
      </c>
      <c r="J10" s="5">
        <v>0.01</v>
      </c>
      <c r="K10" s="5">
        <v>0</v>
      </c>
      <c r="L10" s="5"/>
      <c r="M10" s="3">
        <f t="shared" si="0"/>
        <v>0.013000000000000001</v>
      </c>
      <c r="N10" s="3">
        <f t="shared" si="1"/>
        <v>0.014944341180973262</v>
      </c>
      <c r="O10" s="5" t="s">
        <v>74</v>
      </c>
      <c r="P10" s="5"/>
      <c r="Q10" s="5"/>
    </row>
    <row r="11" spans="1:17" s="4" customFormat="1" ht="12.75">
      <c r="A11" s="4" t="s">
        <v>22</v>
      </c>
      <c r="B11" s="5">
        <v>0</v>
      </c>
      <c r="C11" s="5">
        <v>0.01</v>
      </c>
      <c r="D11" s="5">
        <v>0.01</v>
      </c>
      <c r="E11" s="5">
        <v>0.03</v>
      </c>
      <c r="F11" s="5">
        <v>0</v>
      </c>
      <c r="G11" s="5">
        <v>0</v>
      </c>
      <c r="H11" s="5">
        <v>0.01</v>
      </c>
      <c r="I11" s="5">
        <v>0.01</v>
      </c>
      <c r="J11" s="5">
        <v>0</v>
      </c>
      <c r="K11" s="5">
        <v>0</v>
      </c>
      <c r="L11" s="5"/>
      <c r="M11" s="3">
        <f t="shared" si="0"/>
        <v>0.007000000000000001</v>
      </c>
      <c r="N11" s="3">
        <f t="shared" si="1"/>
        <v>0.009486832980505138</v>
      </c>
      <c r="O11" s="5" t="s">
        <v>74</v>
      </c>
      <c r="P11" s="5"/>
      <c r="Q11" s="5"/>
    </row>
    <row r="12" spans="1:17" s="4" customFormat="1" ht="12.75">
      <c r="A12" s="4" t="s">
        <v>23</v>
      </c>
      <c r="B12" s="5">
        <v>0</v>
      </c>
      <c r="C12" s="5">
        <v>0</v>
      </c>
      <c r="D12" s="5">
        <v>0.02</v>
      </c>
      <c r="E12" s="5">
        <v>0.02</v>
      </c>
      <c r="F12" s="5">
        <v>0.01</v>
      </c>
      <c r="G12" s="5">
        <v>0</v>
      </c>
      <c r="H12" s="5">
        <v>0</v>
      </c>
      <c r="I12" s="5">
        <v>0</v>
      </c>
      <c r="J12" s="5">
        <v>0</v>
      </c>
      <c r="K12" s="5">
        <v>0.01</v>
      </c>
      <c r="L12" s="5"/>
      <c r="M12" s="3">
        <f t="shared" si="0"/>
        <v>0.006</v>
      </c>
      <c r="N12" s="3">
        <f t="shared" si="1"/>
        <v>0.008432740427115677</v>
      </c>
      <c r="O12" s="5" t="s">
        <v>74</v>
      </c>
      <c r="P12" s="5"/>
      <c r="Q12" s="5"/>
    </row>
    <row r="13" spans="1:17" s="4" customFormat="1" ht="12.75">
      <c r="A13" s="4" t="s">
        <v>24</v>
      </c>
      <c r="B13" s="5">
        <v>0.01</v>
      </c>
      <c r="C13" s="5">
        <v>0</v>
      </c>
      <c r="D13" s="5">
        <v>0.01</v>
      </c>
      <c r="E13" s="5">
        <v>0.02</v>
      </c>
      <c r="F13" s="5">
        <v>0</v>
      </c>
      <c r="G13" s="5">
        <v>0</v>
      </c>
      <c r="H13" s="5">
        <v>0</v>
      </c>
      <c r="I13" s="5">
        <v>0.01</v>
      </c>
      <c r="J13" s="5">
        <v>0.01</v>
      </c>
      <c r="K13" s="5">
        <v>0</v>
      </c>
      <c r="L13" s="5"/>
      <c r="M13" s="3">
        <f t="shared" si="0"/>
        <v>0.006</v>
      </c>
      <c r="N13" s="3">
        <f t="shared" si="1"/>
        <v>0.006992058987801011</v>
      </c>
      <c r="O13" s="5" t="s">
        <v>74</v>
      </c>
      <c r="P13" s="5"/>
      <c r="Q13" s="5"/>
    </row>
    <row r="14" spans="1:17" s="4" customFormat="1" ht="12.75">
      <c r="A14" s="4" t="s">
        <v>29</v>
      </c>
      <c r="B14" s="5">
        <v>0</v>
      </c>
      <c r="C14" s="5">
        <v>0</v>
      </c>
      <c r="D14" s="5">
        <v>0</v>
      </c>
      <c r="E14" s="5">
        <v>0.04</v>
      </c>
      <c r="F14" s="5">
        <v>0.04</v>
      </c>
      <c r="G14" s="5">
        <v>0</v>
      </c>
      <c r="H14" s="5">
        <v>0</v>
      </c>
      <c r="I14" s="5">
        <v>0.01</v>
      </c>
      <c r="J14" s="5">
        <v>0.01</v>
      </c>
      <c r="K14" s="5">
        <v>0.04</v>
      </c>
      <c r="L14" s="5"/>
      <c r="M14" s="3">
        <f t="shared" si="0"/>
        <v>0.013999999999999999</v>
      </c>
      <c r="N14" s="3">
        <f t="shared" si="1"/>
        <v>0.01837873166945363</v>
      </c>
      <c r="O14" s="5" t="s">
        <v>74</v>
      </c>
      <c r="P14" s="5"/>
      <c r="Q14" s="5"/>
    </row>
    <row r="15" spans="1:17" s="4" customFormat="1" ht="12.75">
      <c r="A15" s="4" t="s">
        <v>28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/>
      <c r="M15" s="3">
        <f t="shared" si="0"/>
        <v>0</v>
      </c>
      <c r="N15" s="3">
        <f t="shared" si="1"/>
        <v>0</v>
      </c>
      <c r="O15" s="5" t="s">
        <v>74</v>
      </c>
      <c r="P15" s="5"/>
      <c r="Q15" s="5"/>
    </row>
    <row r="16" spans="1:17" s="4" customFormat="1" ht="12.75">
      <c r="A16" s="4" t="s">
        <v>17</v>
      </c>
      <c r="B16" s="5">
        <v>0.31</v>
      </c>
      <c r="C16" s="5">
        <v>0.5</v>
      </c>
      <c r="D16" s="5">
        <v>0.53</v>
      </c>
      <c r="E16" s="5">
        <v>0.62</v>
      </c>
      <c r="F16" s="5">
        <v>0.49</v>
      </c>
      <c r="G16" s="5">
        <v>0.28</v>
      </c>
      <c r="H16" s="5">
        <v>0.65</v>
      </c>
      <c r="I16" s="5">
        <v>0.65</v>
      </c>
      <c r="J16" s="5">
        <v>0.61</v>
      </c>
      <c r="K16" s="5">
        <v>0.25</v>
      </c>
      <c r="L16" s="5"/>
      <c r="M16" s="3">
        <f t="shared" si="0"/>
        <v>0.48900000000000005</v>
      </c>
      <c r="N16" s="3">
        <f t="shared" si="1"/>
        <v>0.1557383846212757</v>
      </c>
      <c r="O16" s="5" t="s">
        <v>74</v>
      </c>
      <c r="P16" s="5"/>
      <c r="Q16" s="5"/>
    </row>
    <row r="17" spans="1:17" ht="12.75">
      <c r="A17" s="1" t="s">
        <v>30</v>
      </c>
      <c r="B17" s="3">
        <f>SUM(B4:B7)</f>
        <v>65.08</v>
      </c>
      <c r="C17" s="3">
        <f aca="true" t="shared" si="2" ref="C17:K17">SUM(C4:C7)</f>
        <v>64.53</v>
      </c>
      <c r="D17" s="3">
        <f t="shared" si="2"/>
        <v>64.28</v>
      </c>
      <c r="E17" s="3">
        <f t="shared" si="2"/>
        <v>65.04</v>
      </c>
      <c r="F17" s="3">
        <f t="shared" si="2"/>
        <v>63.89</v>
      </c>
      <c r="G17" s="3">
        <f t="shared" si="2"/>
        <v>65.05</v>
      </c>
      <c r="H17" s="3">
        <f t="shared" si="2"/>
        <v>64.80999999999999</v>
      </c>
      <c r="I17" s="3">
        <f t="shared" si="2"/>
        <v>65.94000000000001</v>
      </c>
      <c r="J17" s="3">
        <f t="shared" si="2"/>
        <v>65.78999999999999</v>
      </c>
      <c r="K17" s="3">
        <f t="shared" si="2"/>
        <v>63.75999999999999</v>
      </c>
      <c r="L17" s="3"/>
      <c r="M17" s="3">
        <f t="shared" si="0"/>
        <v>64.817</v>
      </c>
      <c r="N17" s="3">
        <f t="shared" si="1"/>
        <v>0.7248302483271994</v>
      </c>
      <c r="O17" s="3"/>
      <c r="P17" s="3"/>
      <c r="Q17" s="3"/>
    </row>
    <row r="18" spans="1:17" ht="12.75">
      <c r="A18" s="1" t="s">
        <v>80</v>
      </c>
      <c r="B18" s="3">
        <f>100-SUM(B4:B7)</f>
        <v>34.92</v>
      </c>
      <c r="C18" s="3">
        <f aca="true" t="shared" si="3" ref="C18:K18">100-SUM(C4:C7)</f>
        <v>35.47</v>
      </c>
      <c r="D18" s="3">
        <f t="shared" si="3"/>
        <v>35.72</v>
      </c>
      <c r="E18" s="3">
        <f t="shared" si="3"/>
        <v>34.959999999999994</v>
      </c>
      <c r="F18" s="3">
        <f t="shared" si="3"/>
        <v>36.11</v>
      </c>
      <c r="G18" s="3">
        <f t="shared" si="3"/>
        <v>34.95</v>
      </c>
      <c r="H18" s="3">
        <f t="shared" si="3"/>
        <v>35.19000000000001</v>
      </c>
      <c r="I18" s="3">
        <f t="shared" si="3"/>
        <v>34.05999999999999</v>
      </c>
      <c r="J18" s="3">
        <f t="shared" si="3"/>
        <v>34.21000000000001</v>
      </c>
      <c r="K18" s="3">
        <f t="shared" si="3"/>
        <v>36.24000000000001</v>
      </c>
      <c r="L18" s="3"/>
      <c r="M18" s="3">
        <f>AVERAGE(B18:K18)</f>
        <v>35.18300000000001</v>
      </c>
      <c r="N18" s="3">
        <f>STDEV(B18:K18)</f>
        <v>0.724830248326363</v>
      </c>
      <c r="O18" s="3"/>
      <c r="P18" s="3"/>
      <c r="Q18" s="3"/>
    </row>
    <row r="19" spans="1:17" ht="12.75">
      <c r="A19" s="1" t="s">
        <v>81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" t="s">
        <v>31</v>
      </c>
      <c r="B21" s="3" t="s">
        <v>32</v>
      </c>
      <c r="C21" s="3" t="s">
        <v>33</v>
      </c>
      <c r="D21" s="3" t="s">
        <v>34</v>
      </c>
      <c r="E21" s="3">
        <v>8</v>
      </c>
      <c r="F21" s="3" t="s">
        <v>35</v>
      </c>
      <c r="G21" s="3"/>
      <c r="H21" s="3"/>
      <c r="I21" s="3"/>
      <c r="J21" s="3"/>
      <c r="K21" s="3"/>
      <c r="L21" s="3"/>
      <c r="M21" s="3" t="s">
        <v>75</v>
      </c>
      <c r="N21" s="3" t="s">
        <v>76</v>
      </c>
      <c r="O21" s="3" t="s">
        <v>79</v>
      </c>
      <c r="P21" s="3"/>
      <c r="Q21" s="3"/>
    </row>
    <row r="22" spans="1:17" ht="12.75">
      <c r="A22" s="1" t="s">
        <v>40</v>
      </c>
      <c r="B22" s="2">
        <v>2.0248582902975603</v>
      </c>
      <c r="C22" s="2">
        <v>1.9938231064407066</v>
      </c>
      <c r="D22" s="2">
        <v>1.9714974332496835</v>
      </c>
      <c r="E22" s="2">
        <v>2.0185448188229898</v>
      </c>
      <c r="F22" s="2">
        <v>1.9655982394050107</v>
      </c>
      <c r="G22" s="2">
        <v>2.0421472454230787</v>
      </c>
      <c r="H22" s="2">
        <v>2.0019306520690883</v>
      </c>
      <c r="I22" s="2">
        <v>2.056488717698424</v>
      </c>
      <c r="J22" s="2">
        <v>2.053443508122236</v>
      </c>
      <c r="K22" s="2">
        <v>1.9677040758412583</v>
      </c>
      <c r="L22" s="2"/>
      <c r="M22" s="2">
        <f>AVERAGE(B22:K22)</f>
        <v>2.0096036087370037</v>
      </c>
      <c r="N22" s="2">
        <f>STDEV(B22:K22)</f>
        <v>0.03487105066517079</v>
      </c>
      <c r="O22" s="6">
        <v>2</v>
      </c>
      <c r="P22" s="3"/>
      <c r="Q22" s="3"/>
    </row>
    <row r="23" spans="1:17" ht="12.75">
      <c r="A23" s="1" t="s">
        <v>37</v>
      </c>
      <c r="B23" s="2">
        <v>2.948132698527211</v>
      </c>
      <c r="C23" s="2">
        <v>2.916496486892346</v>
      </c>
      <c r="D23" s="2">
        <v>2.9366704377339152</v>
      </c>
      <c r="E23" s="2">
        <v>2.961548858589609</v>
      </c>
      <c r="F23" s="2">
        <v>2.900987548511899</v>
      </c>
      <c r="G23" s="2">
        <v>2.9042122183190506</v>
      </c>
      <c r="H23" s="2">
        <v>2.95931186770223</v>
      </c>
      <c r="I23" s="2">
        <v>3.019608979827253</v>
      </c>
      <c r="J23" s="2">
        <v>2.9850235224603523</v>
      </c>
      <c r="K23" s="2">
        <v>2.8535409147528705</v>
      </c>
      <c r="L23" s="2"/>
      <c r="M23" s="2">
        <f>AVERAGE(B23:K23)</f>
        <v>2.9385533533316734</v>
      </c>
      <c r="N23" s="2">
        <f>STDEV(B23:K23)</f>
        <v>0.047244791515239484</v>
      </c>
      <c r="O23" s="6">
        <v>2.94</v>
      </c>
      <c r="P23" s="3"/>
      <c r="Q23" s="3"/>
    </row>
    <row r="24" spans="1:17" ht="12.75">
      <c r="A24" s="1" t="s">
        <v>45</v>
      </c>
      <c r="B24" s="2">
        <v>0.04728523292261621</v>
      </c>
      <c r="C24" s="2">
        <v>0.052832281656820135</v>
      </c>
      <c r="D24" s="2">
        <v>0.047085169719679</v>
      </c>
      <c r="E24" s="2">
        <v>0.04271605967893596</v>
      </c>
      <c r="F24" s="2">
        <v>0.03617692273260196</v>
      </c>
      <c r="G24" s="2">
        <v>0.045524421491045824</v>
      </c>
      <c r="H24" s="2">
        <v>0.043807011005129654</v>
      </c>
      <c r="I24" s="2">
        <v>0.04813633412341043</v>
      </c>
      <c r="J24" s="2">
        <v>0.05555070464586283</v>
      </c>
      <c r="K24" s="2">
        <v>0.05141932488123283</v>
      </c>
      <c r="L24" s="2"/>
      <c r="M24" s="2">
        <f>AVERAGE(B24:K24)</f>
        <v>0.04705334628573349</v>
      </c>
      <c r="N24" s="2">
        <f>STDEV(B24:K24)</f>
        <v>0.005536500671988898</v>
      </c>
      <c r="O24" s="6">
        <v>0.05</v>
      </c>
      <c r="P24" s="3"/>
      <c r="Q24" s="3"/>
    </row>
    <row r="25" spans="1:17" ht="12.75">
      <c r="A25" s="1" t="s">
        <v>44</v>
      </c>
      <c r="B25" s="2">
        <v>0.005703701880759789</v>
      </c>
      <c r="C25" s="2">
        <v>0.0067216587953829185</v>
      </c>
      <c r="D25" s="2">
        <v>0.004130596067341264</v>
      </c>
      <c r="E25" s="2">
        <v>0.005702158680909628</v>
      </c>
      <c r="F25" s="2">
        <v>0.005659277969350894</v>
      </c>
      <c r="G25" s="2">
        <v>0.008804811494729224</v>
      </c>
      <c r="H25" s="2">
        <v>0.0051780899344018305</v>
      </c>
      <c r="I25" s="2">
        <v>0.004694106393580575</v>
      </c>
      <c r="J25" s="2">
        <v>0.008339778439831658</v>
      </c>
      <c r="K25" s="2">
        <v>0.006171388918554169</v>
      </c>
      <c r="L25" s="2"/>
      <c r="M25" s="2">
        <f>AVERAGE(B25:K25)</f>
        <v>0.006110556857484195</v>
      </c>
      <c r="N25" s="2">
        <f>STDEV(B25:K25)</f>
        <v>0.0014883856623539118</v>
      </c>
      <c r="O25" s="6">
        <v>0.01</v>
      </c>
      <c r="P25" s="3"/>
      <c r="Q25" s="3"/>
    </row>
    <row r="26" spans="1:17" ht="12.75">
      <c r="A26" s="1" t="s">
        <v>77</v>
      </c>
      <c r="B26" s="2">
        <v>15.867761579970262</v>
      </c>
      <c r="C26" s="2">
        <v>16.072061954311984</v>
      </c>
      <c r="D26" s="2">
        <v>16.162609830642374</v>
      </c>
      <c r="E26" s="2">
        <v>15.88163959330523</v>
      </c>
      <c r="F26" s="2">
        <v>16.280702026577888</v>
      </c>
      <c r="G26" s="2">
        <v>15.863376058780227</v>
      </c>
      <c r="H26" s="2">
        <v>15.968574712436634</v>
      </c>
      <c r="I26" s="2">
        <v>15.567983464425815</v>
      </c>
      <c r="J26" s="2">
        <v>15.626614669856895</v>
      </c>
      <c r="K26" s="2">
        <v>16.333044974769837</v>
      </c>
      <c r="L26" s="2"/>
      <c r="M26" s="2">
        <f>AVERAGE(B26:K26)</f>
        <v>15.962436886507717</v>
      </c>
      <c r="N26" s="2">
        <f>STDEV(B26:K26)</f>
        <v>0.2548294239214918</v>
      </c>
      <c r="O26" s="6">
        <v>16</v>
      </c>
      <c r="P26" s="3"/>
      <c r="Q26" s="3"/>
    </row>
    <row r="27" spans="2:17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20.25">
      <c r="B28" s="3"/>
      <c r="C28" s="3"/>
      <c r="D28" s="3"/>
      <c r="E28" s="3" t="s">
        <v>83</v>
      </c>
      <c r="F28" s="3"/>
      <c r="G28" s="3"/>
      <c r="H28" s="7" t="s">
        <v>82</v>
      </c>
      <c r="I28" s="3"/>
      <c r="J28" s="3"/>
      <c r="K28" s="3"/>
      <c r="L28" s="3"/>
      <c r="M28" s="3"/>
      <c r="N28" s="3"/>
      <c r="O28" s="3"/>
      <c r="P28" s="3"/>
      <c r="Q28" s="3"/>
    </row>
    <row r="29" spans="2:17" ht="20.25">
      <c r="B29" s="3"/>
      <c r="C29" s="3"/>
      <c r="D29" s="3"/>
      <c r="E29" s="3" t="s">
        <v>84</v>
      </c>
      <c r="F29" s="3"/>
      <c r="G29" s="3"/>
      <c r="H29" s="7" t="s">
        <v>86</v>
      </c>
      <c r="I29" s="3"/>
      <c r="J29" s="3"/>
      <c r="K29" s="3"/>
      <c r="L29" s="3"/>
      <c r="M29" s="3"/>
      <c r="N29" s="3"/>
      <c r="O29" s="3"/>
      <c r="P29" s="3" t="s">
        <v>85</v>
      </c>
      <c r="Q29" s="3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3:14" ht="12.75">
      <c r="M31" s="3"/>
      <c r="N31" s="3"/>
    </row>
    <row r="32" spans="1:14" ht="12.75">
      <c r="A32" s="1" t="s">
        <v>48</v>
      </c>
      <c r="B32" s="1" t="s">
        <v>49</v>
      </c>
      <c r="C32" s="1" t="s">
        <v>50</v>
      </c>
      <c r="D32" s="1" t="s">
        <v>51</v>
      </c>
      <c r="E32" s="1" t="s">
        <v>52</v>
      </c>
      <c r="F32" s="1" t="s">
        <v>53</v>
      </c>
      <c r="G32" s="1" t="s">
        <v>54</v>
      </c>
      <c r="H32" s="1" t="s">
        <v>55</v>
      </c>
      <c r="M32" s="3"/>
      <c r="N32" s="3"/>
    </row>
    <row r="33" spans="1:14" ht="12.75">
      <c r="A33" s="1" t="s">
        <v>56</v>
      </c>
      <c r="B33" s="1" t="s">
        <v>17</v>
      </c>
      <c r="C33" s="1" t="s">
        <v>57</v>
      </c>
      <c r="D33" s="1">
        <v>20</v>
      </c>
      <c r="E33" s="1">
        <v>10</v>
      </c>
      <c r="F33" s="1">
        <v>800</v>
      </c>
      <c r="G33" s="1">
        <v>-800</v>
      </c>
      <c r="H33" s="1" t="s">
        <v>58</v>
      </c>
      <c r="M33" s="3"/>
      <c r="N33" s="3"/>
    </row>
    <row r="34" spans="1:14" ht="12.75">
      <c r="A34" s="1" t="s">
        <v>56</v>
      </c>
      <c r="B34" s="1" t="s">
        <v>36</v>
      </c>
      <c r="C34" s="1" t="s">
        <v>57</v>
      </c>
      <c r="D34" s="1">
        <v>20</v>
      </c>
      <c r="E34" s="1">
        <v>10</v>
      </c>
      <c r="F34" s="1">
        <v>600</v>
      </c>
      <c r="G34" s="1">
        <v>-600</v>
      </c>
      <c r="H34" s="1" t="s">
        <v>59</v>
      </c>
      <c r="M34" s="3"/>
      <c r="N34" s="3"/>
    </row>
    <row r="35" spans="1:14" ht="12.75">
      <c r="A35" s="1" t="s">
        <v>56</v>
      </c>
      <c r="B35" s="1" t="s">
        <v>39</v>
      </c>
      <c r="C35" s="1" t="s">
        <v>57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  <c r="M35" s="3"/>
      <c r="N35" s="3"/>
    </row>
    <row r="36" spans="1:14" ht="12.75">
      <c r="A36" s="1" t="s">
        <v>56</v>
      </c>
      <c r="B36" s="1" t="s">
        <v>46</v>
      </c>
      <c r="C36" s="1" t="s">
        <v>61</v>
      </c>
      <c r="D36" s="1">
        <v>20</v>
      </c>
      <c r="E36" s="1">
        <v>10</v>
      </c>
      <c r="F36" s="1">
        <v>600</v>
      </c>
      <c r="G36" s="1">
        <v>-600</v>
      </c>
      <c r="H36" s="1" t="s">
        <v>62</v>
      </c>
      <c r="M36" s="3"/>
      <c r="N36" s="3"/>
    </row>
    <row r="37" spans="1:14" ht="12.75">
      <c r="A37" s="1" t="s">
        <v>56</v>
      </c>
      <c r="B37" s="1" t="s">
        <v>37</v>
      </c>
      <c r="C37" s="1" t="s">
        <v>57</v>
      </c>
      <c r="D37" s="1">
        <v>20</v>
      </c>
      <c r="E37" s="1">
        <v>10</v>
      </c>
      <c r="F37" s="1">
        <v>600</v>
      </c>
      <c r="G37" s="1">
        <v>-600</v>
      </c>
      <c r="H37" s="1" t="s">
        <v>60</v>
      </c>
      <c r="M37" s="3"/>
      <c r="N37" s="3"/>
    </row>
    <row r="38" spans="1:14" ht="12.75">
      <c r="A38" s="1" t="s">
        <v>56</v>
      </c>
      <c r="B38" s="1" t="s">
        <v>38</v>
      </c>
      <c r="C38" s="1" t="s">
        <v>57</v>
      </c>
      <c r="D38" s="1">
        <v>20</v>
      </c>
      <c r="E38" s="1">
        <v>10</v>
      </c>
      <c r="F38" s="1">
        <v>600</v>
      </c>
      <c r="G38" s="1">
        <v>-600</v>
      </c>
      <c r="H38" s="1" t="s">
        <v>63</v>
      </c>
      <c r="M38" s="3"/>
      <c r="N38" s="3"/>
    </row>
    <row r="39" spans="1:14" ht="12.75">
      <c r="A39" s="1" t="s">
        <v>64</v>
      </c>
      <c r="B39" s="1" t="s">
        <v>40</v>
      </c>
      <c r="C39" s="1" t="s">
        <v>57</v>
      </c>
      <c r="D39" s="1">
        <v>20</v>
      </c>
      <c r="E39" s="1">
        <v>10</v>
      </c>
      <c r="F39" s="1">
        <v>500</v>
      </c>
      <c r="G39" s="1">
        <v>-500</v>
      </c>
      <c r="H39" s="1" t="s">
        <v>65</v>
      </c>
      <c r="M39" s="3"/>
      <c r="N39" s="3"/>
    </row>
    <row r="40" spans="1:14" ht="12.75">
      <c r="A40" s="1" t="s">
        <v>64</v>
      </c>
      <c r="B40" s="1" t="s">
        <v>41</v>
      </c>
      <c r="C40" s="1" t="s">
        <v>57</v>
      </c>
      <c r="D40" s="1">
        <v>20</v>
      </c>
      <c r="E40" s="1">
        <v>10</v>
      </c>
      <c r="F40" s="1">
        <v>250</v>
      </c>
      <c r="G40" s="1">
        <v>-250</v>
      </c>
      <c r="H40" s="1" t="s">
        <v>66</v>
      </c>
      <c r="M40" s="3"/>
      <c r="N40" s="3"/>
    </row>
    <row r="41" spans="1:14" ht="12.75">
      <c r="A41" s="1" t="s">
        <v>64</v>
      </c>
      <c r="B41" s="1" t="s">
        <v>23</v>
      </c>
      <c r="C41" s="1" t="s">
        <v>57</v>
      </c>
      <c r="D41" s="1">
        <v>20</v>
      </c>
      <c r="E41" s="1">
        <v>10</v>
      </c>
      <c r="F41" s="1">
        <v>500</v>
      </c>
      <c r="G41" s="1">
        <v>-500</v>
      </c>
      <c r="H41" s="1" t="s">
        <v>67</v>
      </c>
      <c r="M41" s="3"/>
      <c r="N41" s="3"/>
    </row>
    <row r="42" spans="1:14" ht="12.75">
      <c r="A42" s="1" t="s">
        <v>64</v>
      </c>
      <c r="B42" s="1" t="s">
        <v>42</v>
      </c>
      <c r="C42" s="1" t="s">
        <v>57</v>
      </c>
      <c r="D42" s="1">
        <v>20</v>
      </c>
      <c r="E42" s="1">
        <v>10</v>
      </c>
      <c r="F42" s="1">
        <v>600</v>
      </c>
      <c r="G42" s="1">
        <v>-600</v>
      </c>
      <c r="H42" s="1" t="s">
        <v>68</v>
      </c>
      <c r="M42" s="3"/>
      <c r="N42" s="3"/>
    </row>
    <row r="43" spans="1:14" ht="12.75">
      <c r="A43" s="1" t="s">
        <v>64</v>
      </c>
      <c r="B43" s="1" t="s">
        <v>43</v>
      </c>
      <c r="C43" s="1" t="s">
        <v>57</v>
      </c>
      <c r="D43" s="1">
        <v>20</v>
      </c>
      <c r="E43" s="1">
        <v>10</v>
      </c>
      <c r="F43" s="1">
        <v>500</v>
      </c>
      <c r="G43" s="1">
        <v>-500</v>
      </c>
      <c r="H43" s="1" t="s">
        <v>69</v>
      </c>
      <c r="M43" s="3"/>
      <c r="N43" s="3"/>
    </row>
    <row r="44" spans="1:14" ht="12.75">
      <c r="A44" s="1" t="s">
        <v>64</v>
      </c>
      <c r="B44" s="1" t="s">
        <v>44</v>
      </c>
      <c r="C44" s="1" t="s">
        <v>57</v>
      </c>
      <c r="D44" s="1">
        <v>20</v>
      </c>
      <c r="E44" s="1">
        <v>10</v>
      </c>
      <c r="F44" s="1">
        <v>600</v>
      </c>
      <c r="G44" s="1">
        <v>-600</v>
      </c>
      <c r="H44" s="1" t="s">
        <v>70</v>
      </c>
      <c r="M44" s="3"/>
      <c r="N44" s="3"/>
    </row>
    <row r="45" spans="1:14" ht="12.75">
      <c r="A45" s="1" t="s">
        <v>71</v>
      </c>
      <c r="B45" s="1" t="s">
        <v>45</v>
      </c>
      <c r="C45" s="1" t="s">
        <v>57</v>
      </c>
      <c r="D45" s="1">
        <v>20</v>
      </c>
      <c r="E45" s="1">
        <v>10</v>
      </c>
      <c r="F45" s="1">
        <v>500</v>
      </c>
      <c r="G45" s="1">
        <v>-500</v>
      </c>
      <c r="H45" s="1" t="s">
        <v>72</v>
      </c>
      <c r="M45" s="3"/>
      <c r="N45" s="3"/>
    </row>
    <row r="46" spans="1:14" ht="12.75">
      <c r="A46" s="1" t="s">
        <v>71</v>
      </c>
      <c r="B46" s="1" t="s">
        <v>47</v>
      </c>
      <c r="C46" s="1" t="s">
        <v>57</v>
      </c>
      <c r="D46" s="1">
        <v>20</v>
      </c>
      <c r="E46" s="1">
        <v>10</v>
      </c>
      <c r="F46" s="1">
        <v>500</v>
      </c>
      <c r="G46" s="1">
        <v>-500</v>
      </c>
      <c r="H46" s="1" t="s">
        <v>73</v>
      </c>
      <c r="M46" s="3"/>
      <c r="N46" s="3"/>
    </row>
    <row r="47" spans="13:14" ht="12.75">
      <c r="M47" s="3"/>
      <c r="N47" s="3"/>
    </row>
    <row r="48" spans="13:14" ht="12.75">
      <c r="M48" s="3"/>
      <c r="N48" s="3"/>
    </row>
    <row r="50" spans="12:16" ht="12.75">
      <c r="L50" s="3"/>
      <c r="M50" s="3"/>
      <c r="N50" s="3"/>
      <c r="O50" s="3"/>
      <c r="P50" s="3"/>
    </row>
    <row r="51" spans="12:16" ht="12.75">
      <c r="L51" s="3"/>
      <c r="M51" s="3"/>
      <c r="N51" s="3"/>
      <c r="O51" s="3"/>
      <c r="P51" s="3"/>
    </row>
    <row r="52" spans="12:16" ht="12.75">
      <c r="L52" s="3"/>
      <c r="M52" s="3"/>
      <c r="N52" s="3"/>
      <c r="O52" s="3"/>
      <c r="P52" s="3"/>
    </row>
    <row r="53" spans="12:16" ht="12.75">
      <c r="L53" s="3"/>
      <c r="M53" s="3"/>
      <c r="N53" s="3"/>
      <c r="O53" s="3"/>
      <c r="P53" s="3"/>
    </row>
    <row r="54" spans="1:16" ht="12.75">
      <c r="A54" s="1" t="s">
        <v>78</v>
      </c>
      <c r="B54" s="3" t="s">
        <v>78</v>
      </c>
      <c r="C54" s="3" t="s">
        <v>78</v>
      </c>
      <c r="D54" s="3" t="s">
        <v>78</v>
      </c>
      <c r="E54" s="3" t="s">
        <v>78</v>
      </c>
      <c r="F54" s="3" t="s">
        <v>78</v>
      </c>
      <c r="G54" s="3" t="s">
        <v>78</v>
      </c>
      <c r="H54" s="3" t="s">
        <v>78</v>
      </c>
      <c r="I54" s="3" t="s">
        <v>78</v>
      </c>
      <c r="J54" s="3" t="s">
        <v>78</v>
      </c>
      <c r="K54" s="3" t="s">
        <v>78</v>
      </c>
      <c r="L54" s="3"/>
      <c r="M54" s="3"/>
      <c r="N54" s="3"/>
      <c r="O54" s="3"/>
      <c r="P54" s="3"/>
    </row>
    <row r="55" spans="1:16" ht="12.75">
      <c r="A55" s="1" t="s">
        <v>78</v>
      </c>
      <c r="B55" s="3" t="s">
        <v>78</v>
      </c>
      <c r="C55" s="3" t="s">
        <v>78</v>
      </c>
      <c r="D55" s="3" t="s">
        <v>78</v>
      </c>
      <c r="E55" s="3" t="s">
        <v>78</v>
      </c>
      <c r="F55" s="3" t="s">
        <v>78</v>
      </c>
      <c r="G55" s="3" t="s">
        <v>78</v>
      </c>
      <c r="H55" s="3" t="s">
        <v>78</v>
      </c>
      <c r="I55" s="3" t="s">
        <v>78</v>
      </c>
      <c r="J55" s="3" t="s">
        <v>78</v>
      </c>
      <c r="K55" s="3" t="s">
        <v>78</v>
      </c>
      <c r="L55" s="3"/>
      <c r="M55" s="3"/>
      <c r="N55" s="3"/>
      <c r="O55" s="3"/>
      <c r="P55" s="3"/>
    </row>
    <row r="56" spans="1:16" ht="12.75">
      <c r="A56" s="1" t="s">
        <v>78</v>
      </c>
      <c r="B56" s="3" t="s">
        <v>78</v>
      </c>
      <c r="C56" s="3" t="s">
        <v>78</v>
      </c>
      <c r="D56" s="3" t="s">
        <v>78</v>
      </c>
      <c r="E56" s="3" t="s">
        <v>78</v>
      </c>
      <c r="F56" s="3" t="s">
        <v>78</v>
      </c>
      <c r="G56" s="3" t="s">
        <v>78</v>
      </c>
      <c r="H56" s="3" t="s">
        <v>78</v>
      </c>
      <c r="I56" s="3" t="s">
        <v>78</v>
      </c>
      <c r="J56" s="3" t="s">
        <v>78</v>
      </c>
      <c r="K56" s="3" t="s">
        <v>78</v>
      </c>
      <c r="L56" s="3"/>
      <c r="M56" s="3"/>
      <c r="N56" s="3"/>
      <c r="O56" s="3"/>
      <c r="P5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2008-03-07T22:36:09Z</dcterms:created>
  <dcterms:modified xsi:type="dcterms:W3CDTF">2008-03-07T22:36:36Z</dcterms:modified>
  <cp:category/>
  <cp:version/>
  <cp:contentType/>
  <cp:contentStatus/>
</cp:coreProperties>
</file>