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885" windowHeight="11835" activeTab="0"/>
  </bookViews>
  <sheets>
    <sheet name="pdf_output" sheetId="1" r:id="rId1"/>
  </sheets>
  <definedNames/>
  <calcPr fullCalcOnLoad="1"/>
</workbook>
</file>

<file path=xl/comments1.xml><?xml version="1.0" encoding="utf-8"?>
<comments xmlns="http://schemas.openxmlformats.org/spreadsheetml/2006/main">
  <authors>
    <author>Gelu Costin</author>
  </authors>
  <commentList>
    <comment ref="AA17" authorId="0">
      <text>
        <r>
          <rPr>
            <b/>
            <sz val="8"/>
            <rFont val="Tahoma"/>
            <family val="0"/>
          </rPr>
          <t>Gelu Costin:</t>
        </r>
        <r>
          <rPr>
            <sz val="8"/>
            <rFont val="Tahoma"/>
            <family val="0"/>
          </rPr>
          <t xml:space="preserve">
1.18 Ca = 1.03 in the Na site and + 0.15 in the Sr site.</t>
        </r>
      </text>
    </comment>
  </commentList>
</comments>
</file>

<file path=xl/sharedStrings.xml><?xml version="1.0" encoding="utf-8"?>
<sst xmlns="http://schemas.openxmlformats.org/spreadsheetml/2006/main" count="92" uniqueCount="70">
  <si>
    <t>burbankite50646burbankite50646burbankite50646burbankite50646burbankite50646burbankite50646burbankite50646burbankite50646burbankite50646burbankite50646burbankite50646burbankite50646burbankite50646burbankite50646burbankite50646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</si>
  <si>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</si>
  <si>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</si>
  <si>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</si>
  <si>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</si>
  <si>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</si>
  <si>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</si>
  <si>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</si>
  <si>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</si>
  <si>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</si>
  <si>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</si>
  <si>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</si>
  <si>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</si>
  <si>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</si>
  <si>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</si>
  <si>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</si>
  <si>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Ox</t>
  </si>
  <si>
    <t>Wt</t>
  </si>
  <si>
    <t>Percents</t>
  </si>
  <si>
    <t>Average</t>
  </si>
  <si>
    <t>Standard</t>
  </si>
  <si>
    <t>Dev</t>
  </si>
  <si>
    <t>Na2O</t>
  </si>
  <si>
    <t>CaO</t>
  </si>
  <si>
    <t>SrO</t>
  </si>
  <si>
    <t>La2O3</t>
  </si>
  <si>
    <t>Ce2O3</t>
  </si>
  <si>
    <t>Nd2O3</t>
  </si>
  <si>
    <t>BaO</t>
  </si>
  <si>
    <t>ThO2</t>
  </si>
  <si>
    <t>Totals</t>
  </si>
  <si>
    <t>Na</t>
  </si>
  <si>
    <t>Ca</t>
  </si>
  <si>
    <t>Sr</t>
  </si>
  <si>
    <t>La</t>
  </si>
  <si>
    <t>Ce</t>
  </si>
  <si>
    <t>Nd</t>
  </si>
  <si>
    <t>Ba</t>
  </si>
  <si>
    <t>Th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</si>
  <si>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</si>
  <si>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</si>
  <si>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</si>
  <si>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</si>
  <si>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</si>
  <si>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</si>
  <si>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</si>
  <si>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</si>
  <si>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</si>
  <si>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</si>
  <si>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</si>
  <si>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srcarb-s</t>
  </si>
  <si>
    <t>PET</t>
  </si>
  <si>
    <t>wollast</t>
  </si>
  <si>
    <t>barite2</t>
  </si>
  <si>
    <t>Ma</t>
  </si>
  <si>
    <t>LIF</t>
  </si>
  <si>
    <t>LaPO4</t>
  </si>
  <si>
    <t>CePO4</t>
  </si>
  <si>
    <t>NdPO4</t>
  </si>
  <si>
    <r>
      <t>(Na,Ca)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(Sr,Ba,Ce)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5</t>
    </r>
  </si>
  <si>
    <t>Cation numbers normaalized to 5 O (excluding C, not mesured)</t>
  </si>
  <si>
    <t>gray phase</t>
  </si>
  <si>
    <t>average</t>
  </si>
  <si>
    <t>stdev</t>
  </si>
  <si>
    <r>
      <t>(Na2.03Ca0.97)Σ=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(Sr3.14Ba0.18Ce0.17</t>
    </r>
    <r>
      <rPr>
        <sz val="14"/>
        <rFont val="Courier New"/>
        <family val="0"/>
      </rPr>
      <t>□</t>
    </r>
    <r>
      <rPr>
        <sz val="11.9"/>
        <rFont val="Times New Roman"/>
        <family val="1"/>
      </rPr>
      <t>0.15</t>
    </r>
    <r>
      <rPr>
        <sz val="14"/>
        <rFont val="Times New Roman"/>
        <family val="1"/>
      </rPr>
      <t>Th0.10Nd0.08La0.08)Σ=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5</t>
    </r>
  </si>
  <si>
    <r>
      <t>(Na1.97Ca1.03)Σ=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(Sr1.87</t>
    </r>
    <r>
      <rPr>
        <sz val="14"/>
        <rFont val="Courier New"/>
        <family val="0"/>
      </rPr>
      <t>□</t>
    </r>
    <r>
      <rPr>
        <sz val="11.9"/>
        <rFont val="Times New Roman"/>
        <family val="1"/>
      </rPr>
      <t>0.40</t>
    </r>
    <r>
      <rPr>
        <sz val="14"/>
        <rFont val="Times New Roman"/>
        <family val="1"/>
      </rPr>
      <t>Ba0.37Ce0.14Th0.11Nd0.06La0.05)Σ=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5</t>
    </r>
  </si>
  <si>
    <t>ideal</t>
  </si>
  <si>
    <t>gray phase from BS picture</t>
  </si>
  <si>
    <t>lighter-gray phase from BS picture</t>
  </si>
  <si>
    <t>lighter-gray phase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</si>
</sst>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11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4"/>
      <name val="Courier New"/>
      <family val="0"/>
    </font>
    <font>
      <sz val="11.9"/>
      <name val="Times New Roman"/>
      <family val="1"/>
    </font>
    <font>
      <b/>
      <sz val="8"/>
      <name val="Courier New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5" fillId="0" borderId="0" xfId="0" applyFont="1" applyAlignment="1">
      <alignment/>
    </xf>
    <xf numFmtId="2" fontId="1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tabSelected="1" workbookViewId="0" topLeftCell="D3">
      <selection activeCell="Q25" sqref="Q25"/>
    </sheetView>
  </sheetViews>
  <sheetFormatPr defaultColWidth="9.00390625" defaultRowHeight="13.5"/>
  <cols>
    <col min="1" max="16" width="5.25390625" style="1" customWidth="1"/>
    <col min="17" max="17" width="4.50390625" style="1" customWidth="1"/>
    <col min="18" max="23" width="5.25390625" style="1" customWidth="1"/>
    <col min="24" max="24" width="2.75390625" style="1" customWidth="1"/>
    <col min="25" max="16384" width="5.25390625" style="1" customWidth="1"/>
  </cols>
  <sheetData>
    <row r="1" ht="12.75">
      <c r="B1" s="1" t="s">
        <v>0</v>
      </c>
    </row>
    <row r="2" spans="1:14" ht="12.75">
      <c r="A2" s="1" t="s">
        <v>67</v>
      </c>
      <c r="N2" s="1" t="s">
        <v>68</v>
      </c>
    </row>
    <row r="3" spans="2:26" ht="12.7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N3" s="1" t="s">
        <v>6</v>
      </c>
      <c r="O3" s="1" t="s">
        <v>7</v>
      </c>
      <c r="P3" s="1" t="s">
        <v>8</v>
      </c>
      <c r="Q3" s="1" t="s">
        <v>9</v>
      </c>
      <c r="R3" s="1" t="s">
        <v>10</v>
      </c>
      <c r="S3" s="1" t="s">
        <v>11</v>
      </c>
      <c r="T3" s="1" t="s">
        <v>12</v>
      </c>
      <c r="U3" s="1" t="s">
        <v>13</v>
      </c>
      <c r="V3" s="1" t="s">
        <v>14</v>
      </c>
      <c r="W3" s="1" t="s">
        <v>15</v>
      </c>
      <c r="Y3" s="1" t="s">
        <v>62</v>
      </c>
      <c r="Z3" s="1" t="s">
        <v>63</v>
      </c>
    </row>
    <row r="4" spans="1:15" ht="12.75">
      <c r="A4" s="1" t="s">
        <v>16</v>
      </c>
      <c r="B4" s="1" t="s">
        <v>17</v>
      </c>
      <c r="C4" s="1" t="s">
        <v>18</v>
      </c>
      <c r="D4" s="1" t="s">
        <v>19</v>
      </c>
      <c r="N4" s="1" t="s">
        <v>20</v>
      </c>
      <c r="O4" s="1" t="s">
        <v>21</v>
      </c>
    </row>
    <row r="5" spans="1:26" ht="12.75">
      <c r="A5" s="1" t="s">
        <v>22</v>
      </c>
      <c r="B5" s="2">
        <v>9.21</v>
      </c>
      <c r="C5" s="2">
        <v>9.26</v>
      </c>
      <c r="D5" s="2">
        <v>9.21</v>
      </c>
      <c r="E5" s="2">
        <v>9.26</v>
      </c>
      <c r="F5" s="2">
        <v>9.1</v>
      </c>
      <c r="G5" s="2"/>
      <c r="H5" s="2">
        <f>AVERAGE(B5:F5)</f>
        <v>9.208</v>
      </c>
      <c r="I5" s="2">
        <f>STDEV(B5:F5)</f>
        <v>0.06534523701096764</v>
      </c>
      <c r="J5" s="2"/>
      <c r="K5" s="2"/>
      <c r="L5" s="2"/>
      <c r="N5" s="2">
        <v>8.86</v>
      </c>
      <c r="O5" s="2">
        <v>8.97</v>
      </c>
      <c r="P5" s="2">
        <v>8.89</v>
      </c>
      <c r="Q5" s="2">
        <v>8.94</v>
      </c>
      <c r="R5" s="2">
        <v>8.77</v>
      </c>
      <c r="S5" s="2">
        <v>8.92</v>
      </c>
      <c r="T5" s="2">
        <v>9.12</v>
      </c>
      <c r="U5" s="2">
        <v>8.89</v>
      </c>
      <c r="V5" s="2">
        <v>8.99</v>
      </c>
      <c r="W5" s="2">
        <v>8.92</v>
      </c>
      <c r="Y5" s="2">
        <f>AVERAGE(N5:W5)</f>
        <v>8.926999999999998</v>
      </c>
      <c r="Z5" s="2">
        <f>STDEV(N5:W5)</f>
        <v>0.09141480551147736</v>
      </c>
    </row>
    <row r="6" spans="1:26" ht="12.75">
      <c r="A6" s="1" t="s">
        <v>23</v>
      </c>
      <c r="B6" s="2">
        <v>7.96</v>
      </c>
      <c r="C6" s="2">
        <v>6.63</v>
      </c>
      <c r="D6" s="2">
        <v>7.13</v>
      </c>
      <c r="E6" s="2">
        <v>7.01</v>
      </c>
      <c r="F6" s="2">
        <v>8.01</v>
      </c>
      <c r="G6" s="2"/>
      <c r="H6" s="2">
        <f>AVERAGE(B6:F6)</f>
        <v>7.347999999999999</v>
      </c>
      <c r="I6" s="2">
        <f>STDEV(B6:F6)</f>
        <v>0.6103441652051921</v>
      </c>
      <c r="J6" s="2"/>
      <c r="K6" s="2"/>
      <c r="L6" s="2"/>
      <c r="N6" s="2">
        <v>9.73</v>
      </c>
      <c r="O6" s="2">
        <v>9.74</v>
      </c>
      <c r="P6" s="2">
        <v>9.6</v>
      </c>
      <c r="Q6" s="2">
        <v>9.72</v>
      </c>
      <c r="R6" s="2">
        <v>9.71</v>
      </c>
      <c r="S6" s="2">
        <v>9.89</v>
      </c>
      <c r="T6" s="2">
        <v>9.87</v>
      </c>
      <c r="U6" s="2">
        <v>9.78</v>
      </c>
      <c r="V6" s="2">
        <v>9.25</v>
      </c>
      <c r="W6" s="2">
        <v>9.74</v>
      </c>
      <c r="Y6" s="2">
        <f aca="true" t="shared" si="0" ref="Y6:Y24">AVERAGE(N6:W6)</f>
        <v>9.703</v>
      </c>
      <c r="Z6" s="2">
        <f aca="true" t="shared" si="1" ref="Z6:Z24">STDEV(N6:W6)</f>
        <v>0.17901272456324283</v>
      </c>
    </row>
    <row r="7" spans="1:26" ht="12.75">
      <c r="A7" s="1" t="s">
        <v>24</v>
      </c>
      <c r="B7" s="2">
        <v>36.12</v>
      </c>
      <c r="C7" s="2">
        <v>35.89</v>
      </c>
      <c r="D7" s="2">
        <v>31.7</v>
      </c>
      <c r="E7" s="2">
        <v>35.58</v>
      </c>
      <c r="F7" s="2">
        <v>32.77</v>
      </c>
      <c r="G7" s="2"/>
      <c r="H7" s="2">
        <f>AVERAGE(B7:F7)</f>
        <v>34.412</v>
      </c>
      <c r="I7" s="2">
        <f>STDEV(B7:F7)</f>
        <v>2.0320605305945327</v>
      </c>
      <c r="J7" s="2"/>
      <c r="K7" s="2"/>
      <c r="L7" s="2"/>
      <c r="N7" s="2">
        <v>28.62</v>
      </c>
      <c r="O7" s="2">
        <v>28.63</v>
      </c>
      <c r="P7" s="2">
        <v>28.33</v>
      </c>
      <c r="Q7" s="2">
        <v>28.49</v>
      </c>
      <c r="R7" s="2">
        <v>28.48</v>
      </c>
      <c r="S7" s="2">
        <v>28.31</v>
      </c>
      <c r="T7" s="2">
        <v>28.63</v>
      </c>
      <c r="U7" s="2">
        <v>28.22</v>
      </c>
      <c r="V7" s="2">
        <v>25.82</v>
      </c>
      <c r="W7" s="2">
        <v>28.4</v>
      </c>
      <c r="Y7" s="2">
        <f t="shared" si="0"/>
        <v>28.192999999999994</v>
      </c>
      <c r="Z7" s="2">
        <f t="shared" si="1"/>
        <v>0.8460371675577644</v>
      </c>
    </row>
    <row r="8" spans="1:26" ht="12.75">
      <c r="A8" s="1" t="s">
        <v>25</v>
      </c>
      <c r="B8" s="2">
        <v>1.34</v>
      </c>
      <c r="C8" s="2">
        <v>1.85</v>
      </c>
      <c r="D8" s="2">
        <v>2.1</v>
      </c>
      <c r="E8" s="2">
        <v>2.14</v>
      </c>
      <c r="F8" s="2">
        <v>1.78</v>
      </c>
      <c r="G8" s="2"/>
      <c r="H8" s="2">
        <f>AVERAGE(B8:F8)</f>
        <v>1.842</v>
      </c>
      <c r="I8" s="2">
        <f>STDEV(B8:F8)</f>
        <v>0.3206555784638706</v>
      </c>
      <c r="J8" s="2"/>
      <c r="K8" s="2"/>
      <c r="L8" s="2"/>
      <c r="N8" s="2">
        <v>1.34</v>
      </c>
      <c r="O8" s="2">
        <v>1.11</v>
      </c>
      <c r="P8" s="2">
        <v>1.29</v>
      </c>
      <c r="Q8" s="2">
        <v>1.54</v>
      </c>
      <c r="R8" s="2">
        <v>1.16</v>
      </c>
      <c r="S8" s="2">
        <v>1.12</v>
      </c>
      <c r="T8" s="2">
        <v>1.06</v>
      </c>
      <c r="U8" s="2">
        <v>1.1</v>
      </c>
      <c r="V8" s="2">
        <v>1.59</v>
      </c>
      <c r="W8" s="2">
        <v>1.41</v>
      </c>
      <c r="Y8" s="2">
        <f t="shared" si="0"/>
        <v>1.272</v>
      </c>
      <c r="Z8" s="2">
        <f t="shared" si="1"/>
        <v>0.19245778757951024</v>
      </c>
    </row>
    <row r="9" spans="1:26" ht="12.75">
      <c r="A9" s="1" t="s">
        <v>26</v>
      </c>
      <c r="B9" s="2">
        <v>3.57</v>
      </c>
      <c r="C9" s="2">
        <v>4.57</v>
      </c>
      <c r="D9" s="2">
        <v>3.97</v>
      </c>
      <c r="E9" s="2">
        <v>3.98</v>
      </c>
      <c r="F9" s="2">
        <v>4.04</v>
      </c>
      <c r="G9" s="2"/>
      <c r="H9" s="2">
        <f>AVERAGE(B9:F9)</f>
        <v>4.026</v>
      </c>
      <c r="I9" s="2">
        <f>STDEV(B9:F9)</f>
        <v>0.3568332944107152</v>
      </c>
      <c r="J9" s="2"/>
      <c r="K9" s="2"/>
      <c r="L9" s="2"/>
      <c r="N9" s="2">
        <v>3.55</v>
      </c>
      <c r="O9" s="2">
        <v>3.51</v>
      </c>
      <c r="P9" s="2">
        <v>3.41</v>
      </c>
      <c r="Q9" s="2">
        <v>3.7</v>
      </c>
      <c r="R9" s="2">
        <v>3.45</v>
      </c>
      <c r="S9" s="2">
        <v>3.11</v>
      </c>
      <c r="T9" s="2">
        <v>3.5</v>
      </c>
      <c r="U9" s="2">
        <v>3.21</v>
      </c>
      <c r="V9" s="2">
        <v>3.6</v>
      </c>
      <c r="W9" s="2">
        <v>3.39</v>
      </c>
      <c r="Y9" s="2">
        <f t="shared" si="0"/>
        <v>3.443</v>
      </c>
      <c r="Z9" s="2">
        <f t="shared" si="1"/>
        <v>0.17607132393184485</v>
      </c>
    </row>
    <row r="10" spans="1:26" ht="12.75">
      <c r="A10" s="1" t="s">
        <v>27</v>
      </c>
      <c r="B10" s="2">
        <v>1.9</v>
      </c>
      <c r="C10" s="2">
        <v>1.96</v>
      </c>
      <c r="D10" s="2">
        <v>1.66</v>
      </c>
      <c r="E10" s="2">
        <v>2.03</v>
      </c>
      <c r="F10" s="2">
        <v>1.85</v>
      </c>
      <c r="G10" s="2"/>
      <c r="H10" s="2">
        <f>AVERAGE(B10:F10)</f>
        <v>1.8799999999999997</v>
      </c>
      <c r="I10" s="2">
        <f>STDEV(B10:F10)</f>
        <v>0.1401784576887664</v>
      </c>
      <c r="J10" s="2"/>
      <c r="K10" s="2"/>
      <c r="L10" s="2"/>
      <c r="N10" s="2">
        <v>1.58</v>
      </c>
      <c r="O10" s="2">
        <v>1.57</v>
      </c>
      <c r="P10" s="2">
        <v>1.5</v>
      </c>
      <c r="Q10" s="2">
        <v>1.62</v>
      </c>
      <c r="R10" s="2">
        <v>1.29</v>
      </c>
      <c r="S10" s="2">
        <v>1.24</v>
      </c>
      <c r="T10" s="2">
        <v>1.46</v>
      </c>
      <c r="U10" s="2">
        <v>1.29</v>
      </c>
      <c r="V10" s="2">
        <v>1.66</v>
      </c>
      <c r="W10" s="2">
        <v>1.73</v>
      </c>
      <c r="Y10" s="2">
        <f t="shared" si="0"/>
        <v>1.4940000000000002</v>
      </c>
      <c r="Z10" s="2">
        <f t="shared" si="1"/>
        <v>0.17037214169771525</v>
      </c>
    </row>
    <row r="11" spans="1:26" ht="12.75">
      <c r="A11" s="1" t="s">
        <v>28</v>
      </c>
      <c r="B11" s="2">
        <v>3.99</v>
      </c>
      <c r="C11" s="2">
        <v>3.37</v>
      </c>
      <c r="D11" s="2">
        <v>7.29</v>
      </c>
      <c r="E11" s="2">
        <v>3.22</v>
      </c>
      <c r="F11" s="2">
        <v>6.19</v>
      </c>
      <c r="G11" s="2"/>
      <c r="H11" s="2">
        <f>AVERAGE(B11:F11)</f>
        <v>4.812</v>
      </c>
      <c r="I11" s="2">
        <f>STDEV(B11:F11)</f>
        <v>1.825436933996898</v>
      </c>
      <c r="J11" s="2"/>
      <c r="K11" s="2"/>
      <c r="L11" s="2"/>
      <c r="N11" s="2">
        <v>8.28</v>
      </c>
      <c r="O11" s="2">
        <v>8.54</v>
      </c>
      <c r="P11" s="2">
        <v>8.55</v>
      </c>
      <c r="Q11" s="2">
        <v>8.63</v>
      </c>
      <c r="R11" s="2">
        <v>8.55</v>
      </c>
      <c r="S11" s="2">
        <v>8.53</v>
      </c>
      <c r="T11" s="2">
        <v>8.34</v>
      </c>
      <c r="U11" s="2">
        <v>8.19</v>
      </c>
      <c r="V11" s="2">
        <v>8.06</v>
      </c>
      <c r="W11" s="2">
        <v>8.33</v>
      </c>
      <c r="Y11" s="2">
        <f t="shared" si="0"/>
        <v>8.4</v>
      </c>
      <c r="Z11" s="2">
        <f t="shared" si="1"/>
        <v>0.18767584347012545</v>
      </c>
    </row>
    <row r="12" spans="1:26" ht="12.75">
      <c r="A12" s="1" t="s">
        <v>29</v>
      </c>
      <c r="B12" s="2">
        <v>3.09</v>
      </c>
      <c r="C12" s="2">
        <v>3.96</v>
      </c>
      <c r="D12" s="2">
        <v>4.04</v>
      </c>
      <c r="E12" s="2">
        <v>3.42</v>
      </c>
      <c r="F12" s="2">
        <v>3.08</v>
      </c>
      <c r="G12" s="2"/>
      <c r="H12" s="2">
        <f>AVERAGE(B12:F12)</f>
        <v>3.518</v>
      </c>
      <c r="I12" s="2">
        <f>STDEV(B12:F12)</f>
        <v>0.46164921748011223</v>
      </c>
      <c r="J12" s="2"/>
      <c r="K12" s="2"/>
      <c r="L12" s="2"/>
      <c r="N12" s="2">
        <v>4.28</v>
      </c>
      <c r="O12" s="2">
        <v>4.05</v>
      </c>
      <c r="P12" s="2">
        <v>4.31</v>
      </c>
      <c r="Q12" s="2">
        <v>4.15</v>
      </c>
      <c r="R12" s="2">
        <v>3.97</v>
      </c>
      <c r="S12" s="2">
        <v>4.38</v>
      </c>
      <c r="T12" s="2">
        <v>4.39</v>
      </c>
      <c r="U12" s="2">
        <v>4.26</v>
      </c>
      <c r="V12" s="2">
        <v>4.67</v>
      </c>
      <c r="W12" s="2">
        <v>4.35</v>
      </c>
      <c r="Y12" s="2">
        <f t="shared" si="0"/>
        <v>4.281000000000001</v>
      </c>
      <c r="Z12" s="2">
        <f t="shared" si="1"/>
        <v>0.19615470085283368</v>
      </c>
    </row>
    <row r="13" spans="1:26" ht="12.75">
      <c r="A13" s="1" t="s">
        <v>30</v>
      </c>
      <c r="B13" s="2">
        <v>67.2</v>
      </c>
      <c r="C13" s="2">
        <v>67.49</v>
      </c>
      <c r="D13" s="2">
        <v>67.09</v>
      </c>
      <c r="E13" s="2">
        <v>66.65</v>
      </c>
      <c r="F13" s="2">
        <v>66.82</v>
      </c>
      <c r="G13" s="2"/>
      <c r="H13" s="2">
        <f>AVERAGE(B13:F13)</f>
        <v>67.05</v>
      </c>
      <c r="I13" s="2">
        <f>STDEV(B13:F13)</f>
        <v>0.3281005943289526</v>
      </c>
      <c r="J13" s="2"/>
      <c r="K13" s="2"/>
      <c r="L13" s="2"/>
      <c r="N13" s="2">
        <v>66.24</v>
      </c>
      <c r="O13" s="2">
        <v>66.13</v>
      </c>
      <c r="P13" s="2">
        <v>65.88</v>
      </c>
      <c r="Q13" s="2">
        <v>66.8</v>
      </c>
      <c r="R13" s="2">
        <v>65.37</v>
      </c>
      <c r="S13" s="2">
        <v>65.49</v>
      </c>
      <c r="T13" s="2">
        <v>66.37</v>
      </c>
      <c r="U13" s="2">
        <v>64.93</v>
      </c>
      <c r="V13" s="2">
        <v>63.63</v>
      </c>
      <c r="W13" s="2">
        <v>66.28</v>
      </c>
      <c r="Y13" s="2">
        <f t="shared" si="0"/>
        <v>65.712</v>
      </c>
      <c r="Z13" s="2">
        <f t="shared" si="1"/>
        <v>0.9149110460704918</v>
      </c>
    </row>
    <row r="14" spans="2:26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N14" s="2"/>
      <c r="O14" s="2"/>
      <c r="P14" s="2"/>
      <c r="Q14" s="2"/>
      <c r="R14" s="2"/>
      <c r="S14" s="2"/>
      <c r="T14" s="2"/>
      <c r="U14" s="2"/>
      <c r="V14" s="2"/>
      <c r="W14" s="2"/>
      <c r="Y14" s="2"/>
      <c r="Z14" s="2"/>
    </row>
    <row r="15" spans="1:26" ht="12.75">
      <c r="A15" s="1" t="s">
        <v>60</v>
      </c>
      <c r="B15" s="2"/>
      <c r="C15" s="2"/>
      <c r="D15" s="2"/>
      <c r="E15" s="2"/>
      <c r="F15" s="2"/>
      <c r="G15" s="2"/>
      <c r="H15" s="2"/>
      <c r="I15" s="2"/>
      <c r="J15" s="8" t="s">
        <v>61</v>
      </c>
      <c r="K15" s="8"/>
      <c r="L15" s="2"/>
      <c r="N15" s="2"/>
      <c r="O15" s="2"/>
      <c r="P15" s="2"/>
      <c r="Q15" s="2"/>
      <c r="R15" s="2"/>
      <c r="S15" s="2"/>
      <c r="T15" s="2"/>
      <c r="U15" s="2"/>
      <c r="V15" s="2"/>
      <c r="W15" s="2"/>
      <c r="Y15" s="2"/>
      <c r="Z15" s="2"/>
    </row>
    <row r="16" spans="1:29" ht="12.75">
      <c r="A16" s="1" t="s">
        <v>31</v>
      </c>
      <c r="B16" s="2">
        <v>1.98</v>
      </c>
      <c r="C16" s="2">
        <v>2.012</v>
      </c>
      <c r="D16" s="2">
        <v>2.035</v>
      </c>
      <c r="E16" s="2">
        <v>2.022</v>
      </c>
      <c r="F16" s="2">
        <v>1.986</v>
      </c>
      <c r="G16" s="2"/>
      <c r="H16" s="2">
        <f aca="true" t="shared" si="2" ref="H14:H24">AVERAGE(B16:F16)</f>
        <v>2.007</v>
      </c>
      <c r="I16" s="2">
        <f aca="true" t="shared" si="3" ref="I14:I24">STDEV(B16:F16)</f>
        <v>0.023473389188605597</v>
      </c>
      <c r="J16" s="4">
        <v>2.03</v>
      </c>
      <c r="K16" s="5">
        <v>1</v>
      </c>
      <c r="L16" s="2">
        <f>J16*K16</f>
        <v>2.03</v>
      </c>
      <c r="N16" s="2">
        <v>1.936</v>
      </c>
      <c r="O16" s="2">
        <v>1.963</v>
      </c>
      <c r="P16" s="2">
        <v>1.956</v>
      </c>
      <c r="Q16" s="2">
        <v>1.942</v>
      </c>
      <c r="R16" s="2">
        <v>1.942</v>
      </c>
      <c r="S16" s="2">
        <v>1.967</v>
      </c>
      <c r="T16" s="2">
        <v>1.982</v>
      </c>
      <c r="U16" s="2">
        <v>1.973</v>
      </c>
      <c r="V16" s="2">
        <v>2.044</v>
      </c>
      <c r="W16" s="2">
        <v>1.95</v>
      </c>
      <c r="Y16" s="2">
        <f t="shared" si="0"/>
        <v>1.9655</v>
      </c>
      <c r="Z16" s="2">
        <f t="shared" si="1"/>
        <v>0.031277432403837194</v>
      </c>
      <c r="AA16" s="7">
        <v>1.97</v>
      </c>
      <c r="AB16" s="5">
        <v>1</v>
      </c>
      <c r="AC16" s="1">
        <f>AA16*AB16</f>
        <v>1.97</v>
      </c>
    </row>
    <row r="17" spans="1:29" ht="12.75">
      <c r="A17" s="1" t="s">
        <v>32</v>
      </c>
      <c r="B17" s="2">
        <v>0.946</v>
      </c>
      <c r="C17" s="2">
        <v>0.797</v>
      </c>
      <c r="D17" s="2">
        <v>0.87</v>
      </c>
      <c r="E17" s="2">
        <v>0.846</v>
      </c>
      <c r="F17" s="2">
        <v>0.966</v>
      </c>
      <c r="G17" s="2"/>
      <c r="H17" s="2">
        <f t="shared" si="2"/>
        <v>0.885</v>
      </c>
      <c r="I17" s="2">
        <f t="shared" si="3"/>
        <v>0.07030647196382443</v>
      </c>
      <c r="J17" s="4">
        <v>0.97</v>
      </c>
      <c r="K17" s="5">
        <v>2</v>
      </c>
      <c r="L17" s="2">
        <f aca="true" t="shared" si="4" ref="L17:L23">J17*K17</f>
        <v>1.94</v>
      </c>
      <c r="N17" s="2">
        <v>1.176</v>
      </c>
      <c r="O17" s="2">
        <v>1.177</v>
      </c>
      <c r="P17" s="2">
        <v>1.168</v>
      </c>
      <c r="Q17" s="2">
        <v>1.167</v>
      </c>
      <c r="R17" s="2">
        <v>1.187</v>
      </c>
      <c r="S17" s="2">
        <v>1.204</v>
      </c>
      <c r="T17" s="2">
        <v>1.187</v>
      </c>
      <c r="U17" s="2">
        <v>1.199</v>
      </c>
      <c r="V17" s="2">
        <v>1.162</v>
      </c>
      <c r="W17" s="2">
        <v>1.176</v>
      </c>
      <c r="Y17" s="2">
        <f t="shared" si="0"/>
        <v>1.1803</v>
      </c>
      <c r="Z17" s="2">
        <f t="shared" si="1"/>
        <v>0.013792510044716447</v>
      </c>
      <c r="AA17" s="7">
        <v>1.18</v>
      </c>
      <c r="AB17" s="5">
        <v>2</v>
      </c>
      <c r="AC17" s="1">
        <f aca="true" t="shared" si="5" ref="AC17:AC23">AA17*AB17</f>
        <v>2.36</v>
      </c>
    </row>
    <row r="18" spans="1:29" ht="12.75">
      <c r="A18" s="1" t="s">
        <v>33</v>
      </c>
      <c r="B18" s="2">
        <v>2.322</v>
      </c>
      <c r="C18" s="2">
        <v>2.334</v>
      </c>
      <c r="D18" s="2">
        <v>2.095</v>
      </c>
      <c r="E18" s="2">
        <v>2.323</v>
      </c>
      <c r="F18" s="2">
        <v>2.138</v>
      </c>
      <c r="G18" s="2"/>
      <c r="H18" s="2">
        <f t="shared" si="2"/>
        <v>2.2424000000000004</v>
      </c>
      <c r="I18" s="2">
        <f t="shared" si="3"/>
        <v>0.11602715199468919</v>
      </c>
      <c r="J18" s="4">
        <v>2.14</v>
      </c>
      <c r="K18" s="5">
        <v>2</v>
      </c>
      <c r="L18" s="2">
        <f t="shared" si="4"/>
        <v>4.28</v>
      </c>
      <c r="N18" s="2">
        <v>1.872</v>
      </c>
      <c r="O18" s="2">
        <v>1.874</v>
      </c>
      <c r="P18" s="2">
        <v>1.865</v>
      </c>
      <c r="Q18" s="2">
        <v>1.851</v>
      </c>
      <c r="R18" s="2">
        <v>1.885</v>
      </c>
      <c r="S18" s="2">
        <v>1.866</v>
      </c>
      <c r="T18" s="2">
        <v>1.862</v>
      </c>
      <c r="U18" s="2">
        <v>1.874</v>
      </c>
      <c r="V18" s="2">
        <v>1.756</v>
      </c>
      <c r="W18" s="2">
        <v>1.856</v>
      </c>
      <c r="Y18" s="2">
        <f t="shared" si="0"/>
        <v>1.8561000000000003</v>
      </c>
      <c r="Z18" s="2">
        <f t="shared" si="1"/>
        <v>0.03649490070923071</v>
      </c>
      <c r="AA18" s="7">
        <v>1.87</v>
      </c>
      <c r="AB18" s="5">
        <v>2</v>
      </c>
      <c r="AC18" s="1">
        <f t="shared" si="5"/>
        <v>3.74</v>
      </c>
    </row>
    <row r="19" spans="1:29" ht="12.75">
      <c r="A19" s="1" t="s">
        <v>37</v>
      </c>
      <c r="B19" s="2">
        <v>0.173</v>
      </c>
      <c r="C19" s="2">
        <v>0.148</v>
      </c>
      <c r="D19" s="2">
        <v>0.325</v>
      </c>
      <c r="E19" s="2">
        <v>0.142</v>
      </c>
      <c r="F19" s="2">
        <v>0.273</v>
      </c>
      <c r="G19" s="2"/>
      <c r="H19" s="2">
        <f t="shared" si="2"/>
        <v>0.2122</v>
      </c>
      <c r="I19" s="2">
        <f t="shared" si="3"/>
        <v>0.08216872884498096</v>
      </c>
      <c r="J19" s="4">
        <v>0.18</v>
      </c>
      <c r="K19" s="5">
        <v>2</v>
      </c>
      <c r="L19" s="2">
        <f t="shared" si="4"/>
        <v>0.36</v>
      </c>
      <c r="N19" s="2">
        <v>0.366</v>
      </c>
      <c r="O19" s="2">
        <v>0.378</v>
      </c>
      <c r="P19" s="2">
        <v>0.38</v>
      </c>
      <c r="Q19" s="2">
        <v>0.379</v>
      </c>
      <c r="R19" s="2">
        <v>0.383</v>
      </c>
      <c r="S19" s="2">
        <v>0.38</v>
      </c>
      <c r="T19" s="2">
        <v>0.367</v>
      </c>
      <c r="U19" s="2">
        <v>0.367</v>
      </c>
      <c r="V19" s="2">
        <v>0.371</v>
      </c>
      <c r="W19" s="2">
        <v>0.368</v>
      </c>
      <c r="Y19" s="2">
        <f t="shared" si="0"/>
        <v>0.3739</v>
      </c>
      <c r="Z19" s="2">
        <f t="shared" si="1"/>
        <v>0.006674162452656408</v>
      </c>
      <c r="AA19" s="7">
        <v>0.37</v>
      </c>
      <c r="AB19" s="5">
        <v>2</v>
      </c>
      <c r="AC19" s="1">
        <f t="shared" si="5"/>
        <v>0.74</v>
      </c>
    </row>
    <row r="20" spans="1:29" ht="12.75">
      <c r="A20" s="1" t="s">
        <v>35</v>
      </c>
      <c r="B20" s="2">
        <v>0.145</v>
      </c>
      <c r="C20" s="2">
        <v>0.188</v>
      </c>
      <c r="D20" s="2">
        <v>0.166</v>
      </c>
      <c r="E20" s="2">
        <v>0.164</v>
      </c>
      <c r="F20" s="2">
        <v>0.167</v>
      </c>
      <c r="G20" s="2"/>
      <c r="H20" s="2">
        <f t="shared" si="2"/>
        <v>0.166</v>
      </c>
      <c r="I20" s="2">
        <f t="shared" si="3"/>
        <v>0.015247950681976794</v>
      </c>
      <c r="J20" s="4">
        <v>0.17</v>
      </c>
      <c r="K20" s="5">
        <v>3</v>
      </c>
      <c r="L20" s="2">
        <f t="shared" si="4"/>
        <v>0.51</v>
      </c>
      <c r="N20" s="2">
        <v>0.147</v>
      </c>
      <c r="O20" s="2">
        <v>0.145</v>
      </c>
      <c r="P20" s="2">
        <v>0.142</v>
      </c>
      <c r="Q20" s="2">
        <v>0.152</v>
      </c>
      <c r="R20" s="2">
        <v>0.144</v>
      </c>
      <c r="S20" s="2">
        <v>0.13</v>
      </c>
      <c r="T20" s="2">
        <v>0.144</v>
      </c>
      <c r="U20" s="2">
        <v>0.135</v>
      </c>
      <c r="V20" s="2">
        <v>0.155</v>
      </c>
      <c r="W20" s="2">
        <v>0.14</v>
      </c>
      <c r="Y20" s="2">
        <f t="shared" si="0"/>
        <v>0.14340000000000003</v>
      </c>
      <c r="Z20" s="2">
        <f t="shared" si="1"/>
        <v>0.0073665912514987155</v>
      </c>
      <c r="AA20" s="7">
        <v>0.14</v>
      </c>
      <c r="AB20" s="5">
        <v>3</v>
      </c>
      <c r="AC20" s="1">
        <f t="shared" si="5"/>
        <v>0.42000000000000004</v>
      </c>
    </row>
    <row r="21" spans="1:29" ht="12.75">
      <c r="A21" s="1" t="s">
        <v>38</v>
      </c>
      <c r="B21" s="2">
        <v>0.078</v>
      </c>
      <c r="C21" s="2">
        <v>0.101</v>
      </c>
      <c r="D21" s="2">
        <v>0.105</v>
      </c>
      <c r="E21" s="2">
        <v>0.088</v>
      </c>
      <c r="F21" s="2">
        <v>0.079</v>
      </c>
      <c r="G21" s="2"/>
      <c r="H21" s="2">
        <f t="shared" si="2"/>
        <v>0.0902</v>
      </c>
      <c r="I21" s="2">
        <f t="shared" si="3"/>
        <v>0.012397580409095948</v>
      </c>
      <c r="J21" s="4">
        <v>0.1</v>
      </c>
      <c r="K21" s="5">
        <v>4</v>
      </c>
      <c r="L21" s="2">
        <f t="shared" si="4"/>
        <v>0.4</v>
      </c>
      <c r="N21" s="2">
        <v>0.11</v>
      </c>
      <c r="O21" s="2">
        <v>0.104</v>
      </c>
      <c r="P21" s="2">
        <v>0.111</v>
      </c>
      <c r="Q21" s="2">
        <v>0.106</v>
      </c>
      <c r="R21" s="2">
        <v>0.103</v>
      </c>
      <c r="S21" s="2">
        <v>0.113</v>
      </c>
      <c r="T21" s="2">
        <v>0.112</v>
      </c>
      <c r="U21" s="2">
        <v>0.111</v>
      </c>
      <c r="V21" s="2">
        <v>0.125</v>
      </c>
      <c r="W21" s="2">
        <v>0.111</v>
      </c>
      <c r="Y21" s="2">
        <f t="shared" si="0"/>
        <v>0.1106</v>
      </c>
      <c r="Z21" s="2">
        <f t="shared" si="1"/>
        <v>0.006131883886702129</v>
      </c>
      <c r="AA21" s="7">
        <v>0.11</v>
      </c>
      <c r="AB21" s="5">
        <v>4</v>
      </c>
      <c r="AC21" s="1">
        <f t="shared" si="5"/>
        <v>0.44</v>
      </c>
    </row>
    <row r="22" spans="1:29" ht="12.75">
      <c r="A22" s="1" t="s">
        <v>36</v>
      </c>
      <c r="B22" s="2">
        <v>0.075</v>
      </c>
      <c r="C22" s="2">
        <v>0.078</v>
      </c>
      <c r="D22" s="2">
        <v>0.067</v>
      </c>
      <c r="E22" s="2">
        <v>0.082</v>
      </c>
      <c r="F22" s="2">
        <v>0.074</v>
      </c>
      <c r="G22" s="2"/>
      <c r="H22" s="2">
        <f t="shared" si="2"/>
        <v>0.0752</v>
      </c>
      <c r="I22" s="2">
        <f t="shared" si="3"/>
        <v>0.005540758070878012</v>
      </c>
      <c r="J22" s="4">
        <v>0.08</v>
      </c>
      <c r="K22" s="5">
        <v>3</v>
      </c>
      <c r="L22" s="2">
        <f t="shared" si="4"/>
        <v>0.24</v>
      </c>
      <c r="N22" s="2">
        <v>0.064</v>
      </c>
      <c r="O22" s="2">
        <v>0.063</v>
      </c>
      <c r="P22" s="2">
        <v>0.061</v>
      </c>
      <c r="Q22" s="2">
        <v>0.065</v>
      </c>
      <c r="R22" s="2">
        <v>0.053</v>
      </c>
      <c r="S22" s="2">
        <v>0.05</v>
      </c>
      <c r="T22" s="2">
        <v>0.059</v>
      </c>
      <c r="U22" s="2">
        <v>0.053</v>
      </c>
      <c r="V22" s="2">
        <v>0.07</v>
      </c>
      <c r="W22" s="2">
        <v>0.07</v>
      </c>
      <c r="Y22" s="2">
        <f t="shared" si="0"/>
        <v>0.06080000000000001</v>
      </c>
      <c r="Z22" s="2">
        <f t="shared" si="1"/>
        <v>0.007020604595680318</v>
      </c>
      <c r="AA22" s="7">
        <v>0.06</v>
      </c>
      <c r="AB22" s="5">
        <v>3</v>
      </c>
      <c r="AC22" s="1">
        <f t="shared" si="5"/>
        <v>0.18</v>
      </c>
    </row>
    <row r="23" spans="1:29" ht="12.75">
      <c r="A23" s="1" t="s">
        <v>34</v>
      </c>
      <c r="B23" s="2">
        <v>0.055</v>
      </c>
      <c r="C23" s="2">
        <v>0.076</v>
      </c>
      <c r="D23" s="2">
        <v>0.088</v>
      </c>
      <c r="E23" s="2">
        <v>0.089</v>
      </c>
      <c r="F23" s="2">
        <v>0.074</v>
      </c>
      <c r="G23" s="2"/>
      <c r="H23" s="2">
        <f t="shared" si="2"/>
        <v>0.0764</v>
      </c>
      <c r="I23" s="2">
        <f t="shared" si="3"/>
        <v>0.013758633653092088</v>
      </c>
      <c r="J23" s="4">
        <v>0.08</v>
      </c>
      <c r="K23" s="5">
        <v>3</v>
      </c>
      <c r="L23" s="2">
        <f t="shared" si="4"/>
        <v>0.24</v>
      </c>
      <c r="N23" s="2">
        <v>0.056</v>
      </c>
      <c r="O23" s="2">
        <v>0.046</v>
      </c>
      <c r="P23" s="2">
        <v>0.054</v>
      </c>
      <c r="Q23" s="2">
        <v>0.064</v>
      </c>
      <c r="R23" s="2">
        <v>0.049</v>
      </c>
      <c r="S23" s="2">
        <v>0.047</v>
      </c>
      <c r="T23" s="2">
        <v>0.044</v>
      </c>
      <c r="U23" s="2">
        <v>0.047</v>
      </c>
      <c r="V23" s="2">
        <v>0.069</v>
      </c>
      <c r="W23" s="2">
        <v>0.058</v>
      </c>
      <c r="Y23" s="2">
        <f t="shared" si="0"/>
        <v>0.0534</v>
      </c>
      <c r="Z23" s="2">
        <f t="shared" si="1"/>
        <v>0.008355969256897848</v>
      </c>
      <c r="AA23" s="7">
        <v>0.05</v>
      </c>
      <c r="AB23" s="5">
        <v>3</v>
      </c>
      <c r="AC23" s="1">
        <f t="shared" si="5"/>
        <v>0.15000000000000002</v>
      </c>
    </row>
    <row r="24" spans="1:29" ht="12.75">
      <c r="A24" s="1" t="s">
        <v>30</v>
      </c>
      <c r="B24" s="2">
        <v>5.774</v>
      </c>
      <c r="C24" s="2">
        <v>5.734</v>
      </c>
      <c r="D24" s="2">
        <v>5.752</v>
      </c>
      <c r="E24" s="2">
        <v>5.756</v>
      </c>
      <c r="F24" s="2">
        <v>5.757</v>
      </c>
      <c r="G24" s="2"/>
      <c r="H24" s="2">
        <f t="shared" si="2"/>
        <v>5.754599999999999</v>
      </c>
      <c r="I24" s="2">
        <f t="shared" si="3"/>
        <v>0.01427585374008903</v>
      </c>
      <c r="J24" s="2"/>
      <c r="K24" s="2"/>
      <c r="L24" s="6">
        <f>SUM(L16:L23)</f>
        <v>10</v>
      </c>
      <c r="N24" s="2">
        <v>5.726</v>
      </c>
      <c r="O24" s="2">
        <v>5.75</v>
      </c>
      <c r="P24" s="2">
        <v>5.738</v>
      </c>
      <c r="Q24" s="2">
        <v>5.725</v>
      </c>
      <c r="R24" s="2">
        <v>5.745</v>
      </c>
      <c r="S24" s="2">
        <v>5.756</v>
      </c>
      <c r="T24" s="2">
        <v>5.756</v>
      </c>
      <c r="U24" s="2">
        <v>5.759</v>
      </c>
      <c r="V24" s="2">
        <v>5.751</v>
      </c>
      <c r="W24" s="2">
        <v>5.729</v>
      </c>
      <c r="Y24" s="2">
        <f t="shared" si="0"/>
        <v>5.743499999999999</v>
      </c>
      <c r="Z24" s="2">
        <f t="shared" si="1"/>
        <v>0.013091557924796004</v>
      </c>
      <c r="AC24" s="6">
        <f>SUM(AC16:AC23)</f>
        <v>10</v>
      </c>
    </row>
    <row r="25" spans="2:22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7:10" ht="20.25">
      <c r="G26" s="1" t="s">
        <v>66</v>
      </c>
      <c r="J26" s="3" t="s">
        <v>59</v>
      </c>
    </row>
    <row r="27" spans="7:10" ht="20.25">
      <c r="G27" s="1" t="s">
        <v>61</v>
      </c>
      <c r="J27" s="3" t="s">
        <v>64</v>
      </c>
    </row>
    <row r="28" spans="7:10" ht="20.25">
      <c r="G28" s="1" t="s">
        <v>69</v>
      </c>
      <c r="J28" s="3" t="s">
        <v>65</v>
      </c>
    </row>
    <row r="30" spans="1:8" ht="12.75">
      <c r="A30" s="1" t="s">
        <v>39</v>
      </c>
      <c r="B30" s="1" t="s">
        <v>40</v>
      </c>
      <c r="C30" s="1" t="s">
        <v>41</v>
      </c>
      <c r="D30" s="1" t="s">
        <v>42</v>
      </c>
      <c r="E30" s="1" t="s">
        <v>43</v>
      </c>
      <c r="F30" s="1" t="s">
        <v>44</v>
      </c>
      <c r="G30" s="1" t="s">
        <v>45</v>
      </c>
      <c r="H30" s="1" t="s">
        <v>46</v>
      </c>
    </row>
    <row r="31" spans="1:8" ht="12.75">
      <c r="A31" s="1" t="s">
        <v>47</v>
      </c>
      <c r="B31" s="1" t="s">
        <v>31</v>
      </c>
      <c r="C31" s="1" t="s">
        <v>48</v>
      </c>
      <c r="D31" s="1">
        <v>20</v>
      </c>
      <c r="E31" s="1">
        <v>10</v>
      </c>
      <c r="F31" s="1">
        <v>600</v>
      </c>
      <c r="G31" s="1">
        <v>-600</v>
      </c>
      <c r="H31" s="1" t="s">
        <v>49</v>
      </c>
    </row>
    <row r="32" spans="1:8" ht="12.75">
      <c r="A32" s="1" t="s">
        <v>47</v>
      </c>
      <c r="B32" s="1" t="s">
        <v>33</v>
      </c>
      <c r="C32" s="1" t="s">
        <v>34</v>
      </c>
      <c r="D32" s="1">
        <v>20</v>
      </c>
      <c r="E32" s="1">
        <v>10</v>
      </c>
      <c r="F32" s="1">
        <v>600</v>
      </c>
      <c r="G32" s="1">
        <v>-600</v>
      </c>
      <c r="H32" s="1" t="s">
        <v>50</v>
      </c>
    </row>
    <row r="33" spans="1:8" ht="12.75">
      <c r="A33" s="1" t="s">
        <v>51</v>
      </c>
      <c r="B33" s="1" t="s">
        <v>32</v>
      </c>
      <c r="C33" s="1" t="s">
        <v>48</v>
      </c>
      <c r="D33" s="1">
        <v>20</v>
      </c>
      <c r="E33" s="1">
        <v>10</v>
      </c>
      <c r="F33" s="1">
        <v>600</v>
      </c>
      <c r="G33" s="1">
        <v>-600</v>
      </c>
      <c r="H33" s="1" t="s">
        <v>52</v>
      </c>
    </row>
    <row r="34" spans="1:8" ht="12.75">
      <c r="A34" s="1" t="s">
        <v>51</v>
      </c>
      <c r="B34" s="1" t="s">
        <v>37</v>
      </c>
      <c r="C34" s="1" t="s">
        <v>34</v>
      </c>
      <c r="D34" s="1">
        <v>20</v>
      </c>
      <c r="E34" s="1">
        <v>10</v>
      </c>
      <c r="F34" s="1">
        <v>500</v>
      </c>
      <c r="G34" s="1">
        <v>0</v>
      </c>
      <c r="H34" s="1" t="s">
        <v>53</v>
      </c>
    </row>
    <row r="35" spans="1:8" ht="12.75">
      <c r="A35" s="1" t="s">
        <v>51</v>
      </c>
      <c r="B35" s="1" t="s">
        <v>38</v>
      </c>
      <c r="C35" s="1" t="s">
        <v>54</v>
      </c>
      <c r="D35" s="1">
        <v>20</v>
      </c>
      <c r="E35" s="1">
        <v>10</v>
      </c>
      <c r="F35" s="1">
        <v>300</v>
      </c>
      <c r="G35" s="1">
        <v>-400</v>
      </c>
      <c r="H35" s="1" t="s">
        <v>29</v>
      </c>
    </row>
    <row r="36" spans="1:8" ht="12.75">
      <c r="A36" s="1" t="s">
        <v>55</v>
      </c>
      <c r="B36" s="1" t="s">
        <v>34</v>
      </c>
      <c r="C36" s="1" t="s">
        <v>34</v>
      </c>
      <c r="D36" s="1">
        <v>20</v>
      </c>
      <c r="E36" s="1">
        <v>10</v>
      </c>
      <c r="F36" s="1">
        <v>500</v>
      </c>
      <c r="G36" s="1">
        <v>-500</v>
      </c>
      <c r="H36" s="1" t="s">
        <v>56</v>
      </c>
    </row>
    <row r="37" spans="1:8" ht="12.75">
      <c r="A37" s="1" t="s">
        <v>55</v>
      </c>
      <c r="B37" s="1" t="s">
        <v>35</v>
      </c>
      <c r="C37" s="1" t="s">
        <v>34</v>
      </c>
      <c r="D37" s="1">
        <v>20</v>
      </c>
      <c r="E37" s="1">
        <v>10</v>
      </c>
      <c r="F37" s="1">
        <v>500</v>
      </c>
      <c r="G37" s="1">
        <v>-500</v>
      </c>
      <c r="H37" s="1" t="s">
        <v>57</v>
      </c>
    </row>
    <row r="38" spans="1:8" ht="12.75">
      <c r="A38" s="1" t="s">
        <v>55</v>
      </c>
      <c r="B38" s="1" t="s">
        <v>36</v>
      </c>
      <c r="C38" s="1" t="s">
        <v>34</v>
      </c>
      <c r="D38" s="1">
        <v>20</v>
      </c>
      <c r="E38" s="1">
        <v>10</v>
      </c>
      <c r="F38" s="1">
        <v>500</v>
      </c>
      <c r="G38" s="1">
        <v>-200</v>
      </c>
      <c r="H38" s="1" t="s">
        <v>58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2007-10-09T19:53:22Z</dcterms:created>
  <dcterms:modified xsi:type="dcterms:W3CDTF">2007-10-09T20:34:01Z</dcterms:modified>
  <cp:category/>
  <cp:version/>
  <cp:contentType/>
  <cp:contentStatus/>
</cp:coreProperties>
</file>