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08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<sst xmlns="http://schemas.openxmlformats.org/spreadsheetml/2006/main" count="117" uniqueCount="61">
  <si>
    <t>#1</t>
  </si>
  <si>
    <t>#2</t>
  </si>
  <si>
    <t>#4</t>
  </si>
  <si>
    <t>#5</t>
  </si>
  <si>
    <t>#7</t>
  </si>
  <si>
    <t>#8</t>
  </si>
  <si>
    <t>#9</t>
  </si>
  <si>
    <t>#10</t>
  </si>
  <si>
    <t>#11</t>
  </si>
  <si>
    <t>#12</t>
  </si>
  <si>
    <t>#14</t>
  </si>
  <si>
    <t>#15</t>
  </si>
  <si>
    <t>Ox</t>
  </si>
  <si>
    <t>Wt</t>
  </si>
  <si>
    <t>Percents</t>
  </si>
  <si>
    <t>Standard</t>
  </si>
  <si>
    <t>Dev</t>
  </si>
  <si>
    <t>Na2O</t>
  </si>
  <si>
    <t>SiO2</t>
  </si>
  <si>
    <t>CaO</t>
  </si>
  <si>
    <t>TiO2</t>
  </si>
  <si>
    <t>ZrO2</t>
  </si>
  <si>
    <t>Totals</t>
  </si>
  <si>
    <t>Cation</t>
  </si>
  <si>
    <t>Numbers</t>
  </si>
  <si>
    <t>Normalized</t>
  </si>
  <si>
    <t>O</t>
  </si>
  <si>
    <t>Na</t>
  </si>
  <si>
    <t>Si</t>
  </si>
  <si>
    <t>Ca</t>
  </si>
  <si>
    <t>Ti</t>
  </si>
  <si>
    <t>Zr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</si>
  <si>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</si>
  <si>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</si>
  <si>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</si>
  <si>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</si>
  <si>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</si>
  <si>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</si>
  <si>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</si>
  <si>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</si>
  <si>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</si>
  <si>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</si>
  <si>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</si>
  <si>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</si>
  <si>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La</t>
  </si>
  <si>
    <t>PET</t>
  </si>
  <si>
    <t>rutile1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</si>
  <si>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ZrSi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</si>
  <si>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Si  Na Ca Zr Hf &lt;&lt;Ti</t>
  </si>
  <si>
    <t>WDS scan:</t>
  </si>
  <si>
    <t>average</t>
  </si>
  <si>
    <t>stdev</t>
  </si>
  <si>
    <t>in formula</t>
  </si>
  <si>
    <t>(+) charges</t>
  </si>
  <si>
    <t xml:space="preserve"> </t>
  </si>
  <si>
    <t>catapleiite R040005</t>
  </si>
  <si>
    <t>ideal</t>
  </si>
  <si>
    <t>measured</t>
  </si>
  <si>
    <t xml:space="preserve">or </t>
  </si>
  <si>
    <r>
      <t>(Na</t>
    </r>
    <r>
      <rPr>
        <vertAlign val="subscript"/>
        <sz val="14"/>
        <rFont val="Times New Roman"/>
        <family val="1"/>
      </rPr>
      <t>1.28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0.36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Zr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</si>
  <si>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Hf and 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</si>
</sst>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14"/>
      <name val="Courier New"/>
      <family val="0"/>
    </font>
    <font>
      <sz val="8"/>
      <name val="Courier New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1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selection activeCell="E19" sqref="E19"/>
    </sheetView>
  </sheetViews>
  <sheetFormatPr defaultColWidth="9.00390625" defaultRowHeight="13.5"/>
  <cols>
    <col min="1" max="16384" width="5.25390625" style="1" customWidth="1"/>
  </cols>
  <sheetData>
    <row r="1" spans="2:25" ht="15.75">
      <c r="B1" s="8" t="s">
        <v>55</v>
      </c>
      <c r="C1" s="8"/>
      <c r="D1" s="8"/>
      <c r="T1" s="6" t="s">
        <v>49</v>
      </c>
      <c r="U1" s="6"/>
      <c r="V1" s="6"/>
      <c r="W1" s="7" t="s">
        <v>48</v>
      </c>
      <c r="X1" s="6"/>
      <c r="Y1" s="6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O3" s="1" t="s">
        <v>50</v>
      </c>
      <c r="P3" s="1" t="s">
        <v>51</v>
      </c>
    </row>
    <row r="4" spans="1:33" ht="12.75">
      <c r="A4" s="2" t="s">
        <v>18</v>
      </c>
      <c r="B4" s="2">
        <v>43.12</v>
      </c>
      <c r="C4" s="2">
        <v>43.5</v>
      </c>
      <c r="D4" s="2">
        <v>41.55</v>
      </c>
      <c r="E4" s="2">
        <v>43</v>
      </c>
      <c r="F4" s="2">
        <v>42.82</v>
      </c>
      <c r="G4" s="2">
        <v>43.88</v>
      </c>
      <c r="H4" s="2">
        <v>44.11</v>
      </c>
      <c r="I4" s="2">
        <v>43.27</v>
      </c>
      <c r="J4" s="2">
        <v>43.83</v>
      </c>
      <c r="K4" s="2">
        <v>43.71</v>
      </c>
      <c r="L4" s="2">
        <v>43.11</v>
      </c>
      <c r="M4" s="2">
        <v>42.96</v>
      </c>
      <c r="N4" s="2"/>
      <c r="O4" s="2">
        <f>AVERAGE(B4:M4)</f>
        <v>43.23833333333334</v>
      </c>
      <c r="P4" s="2">
        <f>STDEV(B4:M4)</f>
        <v>0.6744537632692458</v>
      </c>
      <c r="Q4" s="2"/>
      <c r="R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s="2" t="s">
        <v>21</v>
      </c>
      <c r="B5" s="2">
        <v>32.14</v>
      </c>
      <c r="C5" s="2">
        <v>32.28</v>
      </c>
      <c r="D5" s="2">
        <v>32.54</v>
      </c>
      <c r="E5" s="2">
        <v>32.49</v>
      </c>
      <c r="F5" s="2">
        <v>32.57</v>
      </c>
      <c r="G5" s="2">
        <v>32.12</v>
      </c>
      <c r="H5" s="2">
        <v>32.16</v>
      </c>
      <c r="I5" s="2">
        <v>32.39</v>
      </c>
      <c r="J5" s="2">
        <v>32.23</v>
      </c>
      <c r="K5" s="2">
        <v>32.58</v>
      </c>
      <c r="L5" s="2">
        <v>32.23</v>
      </c>
      <c r="M5" s="2">
        <v>32.38</v>
      </c>
      <c r="N5" s="2"/>
      <c r="O5" s="2">
        <f>AVERAGE(B5:M5)</f>
        <v>32.3425</v>
      </c>
      <c r="P5" s="2">
        <f>STDEV(B5:M5)</f>
        <v>0.1720531101929316</v>
      </c>
      <c r="Q5" s="2"/>
      <c r="R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75">
      <c r="A6" s="2" t="s">
        <v>17</v>
      </c>
      <c r="B6" s="2">
        <v>9.99</v>
      </c>
      <c r="C6" s="2">
        <v>10.67</v>
      </c>
      <c r="D6" s="2">
        <v>9.93</v>
      </c>
      <c r="E6" s="2">
        <v>10.93</v>
      </c>
      <c r="F6" s="2">
        <v>8.56</v>
      </c>
      <c r="G6" s="2">
        <v>8.57</v>
      </c>
      <c r="H6" s="2">
        <v>9.7</v>
      </c>
      <c r="I6" s="2">
        <v>9.96</v>
      </c>
      <c r="J6" s="2">
        <v>8.97</v>
      </c>
      <c r="K6" s="2">
        <v>10.17</v>
      </c>
      <c r="L6" s="2">
        <v>9.99</v>
      </c>
      <c r="M6" s="2">
        <v>9.59</v>
      </c>
      <c r="N6" s="2"/>
      <c r="O6" s="2">
        <f>AVERAGE(B6:M6)</f>
        <v>9.7525</v>
      </c>
      <c r="P6" s="2">
        <f>STDEV(B6:M6)</f>
        <v>0.7417316961616982</v>
      </c>
      <c r="Q6" s="2"/>
      <c r="R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2" t="s">
        <v>19</v>
      </c>
      <c r="B7" s="2">
        <v>5.04</v>
      </c>
      <c r="C7" s="2">
        <v>4.22</v>
      </c>
      <c r="D7" s="2">
        <v>5.26</v>
      </c>
      <c r="E7" s="2">
        <v>3.92</v>
      </c>
      <c r="F7" s="2">
        <v>5.81</v>
      </c>
      <c r="G7" s="2">
        <v>6.17</v>
      </c>
      <c r="H7" s="2">
        <v>4.95</v>
      </c>
      <c r="I7" s="2">
        <v>5.03</v>
      </c>
      <c r="J7" s="2">
        <v>6.17</v>
      </c>
      <c r="K7" s="2">
        <v>4.73</v>
      </c>
      <c r="L7" s="2">
        <v>4.75</v>
      </c>
      <c r="M7" s="2">
        <v>4.95</v>
      </c>
      <c r="N7" s="2"/>
      <c r="O7" s="2">
        <f>AVERAGE(B7:M7)</f>
        <v>5.083333333333333</v>
      </c>
      <c r="P7" s="2">
        <f>STDEV(B7:M7)</f>
        <v>0.6938605221818203</v>
      </c>
      <c r="Q7" s="2"/>
      <c r="R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>
      <c r="A8" s="2" t="s">
        <v>20</v>
      </c>
      <c r="B8" s="2">
        <v>0</v>
      </c>
      <c r="C8" s="2">
        <v>0.03</v>
      </c>
      <c r="D8" s="2">
        <v>0.01</v>
      </c>
      <c r="E8" s="2">
        <v>0</v>
      </c>
      <c r="F8" s="2">
        <v>0.01</v>
      </c>
      <c r="G8" s="2">
        <v>0</v>
      </c>
      <c r="H8" s="2">
        <v>0</v>
      </c>
      <c r="I8" s="2">
        <v>0.04</v>
      </c>
      <c r="J8" s="2">
        <v>0.01</v>
      </c>
      <c r="K8" s="2">
        <v>0</v>
      </c>
      <c r="L8" s="2">
        <v>0</v>
      </c>
      <c r="M8" s="2">
        <v>0.01</v>
      </c>
      <c r="N8" s="2"/>
      <c r="O8" s="2">
        <f>AVERAGE(B8:M8)</f>
        <v>0.009166666666666665</v>
      </c>
      <c r="P8" s="2">
        <f>STDEV(B8:M8)</f>
        <v>0.013113721705515067</v>
      </c>
      <c r="Q8" s="2"/>
      <c r="R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1" ht="12.75">
      <c r="A9" s="1" t="s">
        <v>22</v>
      </c>
      <c r="B9" s="2">
        <f>SUM(B4:B8)</f>
        <v>90.28999999999999</v>
      </c>
      <c r="C9" s="2">
        <f aca="true" t="shared" si="0" ref="C9:M9">SUM(C4:C8)</f>
        <v>90.7</v>
      </c>
      <c r="D9" s="2">
        <f t="shared" si="0"/>
        <v>89.29000000000002</v>
      </c>
      <c r="E9" s="2">
        <f t="shared" si="0"/>
        <v>90.34000000000002</v>
      </c>
      <c r="F9" s="2">
        <f t="shared" si="0"/>
        <v>89.77000000000001</v>
      </c>
      <c r="G9" s="2">
        <f t="shared" si="0"/>
        <v>90.74</v>
      </c>
      <c r="H9" s="2">
        <f t="shared" si="0"/>
        <v>90.92</v>
      </c>
      <c r="I9" s="2">
        <f t="shared" si="0"/>
        <v>90.69000000000001</v>
      </c>
      <c r="J9" s="2">
        <f t="shared" si="0"/>
        <v>91.21000000000001</v>
      </c>
      <c r="K9" s="2">
        <f t="shared" si="0"/>
        <v>91.19</v>
      </c>
      <c r="L9" s="2">
        <f t="shared" si="0"/>
        <v>90.08</v>
      </c>
      <c r="M9" s="2">
        <f t="shared" si="0"/>
        <v>89.89000000000001</v>
      </c>
      <c r="N9" s="2"/>
      <c r="O9" s="2">
        <f>AVERAGE(B9:M9)</f>
        <v>90.42583333333334</v>
      </c>
      <c r="P9" s="2">
        <f>STDEV(B9:M9)</f>
        <v>0.5908000482133938</v>
      </c>
      <c r="Q9" s="2"/>
      <c r="R9" s="2"/>
      <c r="S9" s="2"/>
      <c r="T9" s="2"/>
      <c r="U9" s="2"/>
    </row>
    <row r="10" spans="2:21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2.75">
      <c r="A11" s="1" t="s">
        <v>23</v>
      </c>
      <c r="B11" s="2" t="s">
        <v>24</v>
      </c>
      <c r="C11" s="2" t="s">
        <v>25</v>
      </c>
      <c r="D11" s="2">
        <v>9</v>
      </c>
      <c r="E11" s="2" t="s">
        <v>26</v>
      </c>
      <c r="F11" s="2"/>
      <c r="G11" s="2"/>
      <c r="H11" s="2"/>
      <c r="I11" s="2"/>
      <c r="J11" s="2"/>
      <c r="K11" s="2"/>
      <c r="L11" s="2"/>
      <c r="M11" s="2"/>
      <c r="N11" s="2"/>
      <c r="O11" s="1" t="s">
        <v>50</v>
      </c>
      <c r="P11" s="1" t="s">
        <v>51</v>
      </c>
      <c r="Q11" s="2" t="s">
        <v>52</v>
      </c>
      <c r="R11" s="9" t="s">
        <v>58</v>
      </c>
      <c r="S11" s="2"/>
      <c r="T11" s="1" t="s">
        <v>53</v>
      </c>
    </row>
    <row r="12" spans="1:20" ht="12.75">
      <c r="A12" s="1" t="s">
        <v>28</v>
      </c>
      <c r="B12" s="2">
        <v>2.9251941589110726</v>
      </c>
      <c r="C12" s="2">
        <v>2.9359871949035994</v>
      </c>
      <c r="D12" s="2">
        <v>2.8744212050293165</v>
      </c>
      <c r="E12" s="2">
        <v>2.921180673492308</v>
      </c>
      <c r="F12" s="2">
        <v>2.9211788527033344</v>
      </c>
      <c r="G12" s="2">
        <v>2.9471034259011755</v>
      </c>
      <c r="H12" s="2">
        <v>2.9562129479764123</v>
      </c>
      <c r="I12" s="2">
        <v>2.9242606637807205</v>
      </c>
      <c r="J12" s="2">
        <v>2.935092506761526</v>
      </c>
      <c r="K12" s="2">
        <v>2.9331292610818793</v>
      </c>
      <c r="L12" s="2">
        <v>2.929881199457135</v>
      </c>
      <c r="M12" s="2">
        <v>2.926918672335051</v>
      </c>
      <c r="N12" s="2"/>
      <c r="O12" s="2">
        <f>AVERAGE(B12:M12)</f>
        <v>2.927546730194461</v>
      </c>
      <c r="P12" s="2">
        <f>STDEV(B12:M12)</f>
        <v>0.01974642941670963</v>
      </c>
      <c r="Q12" s="5">
        <v>2.93</v>
      </c>
      <c r="R12" s="5">
        <v>3</v>
      </c>
      <c r="S12" s="2">
        <v>4</v>
      </c>
      <c r="T12" s="2">
        <f>Q12*S12</f>
        <v>11.72</v>
      </c>
    </row>
    <row r="13" spans="1:20" ht="12.75">
      <c r="A13" s="1" t="s">
        <v>31</v>
      </c>
      <c r="B13" s="2">
        <v>1.0631431629626158</v>
      </c>
      <c r="C13" s="2">
        <v>1.0623518022597644</v>
      </c>
      <c r="D13" s="2">
        <v>1.097657530798989</v>
      </c>
      <c r="E13" s="2">
        <v>1.076241184733329</v>
      </c>
      <c r="F13" s="2">
        <v>1.0834258075386478</v>
      </c>
      <c r="G13" s="2">
        <v>1.0518994494218932</v>
      </c>
      <c r="H13" s="2">
        <v>1.0509562322745267</v>
      </c>
      <c r="I13" s="2">
        <v>1.067357897732479</v>
      </c>
      <c r="J13" s="2">
        <v>1.0523993261535276</v>
      </c>
      <c r="K13" s="2">
        <v>1.066034865258133</v>
      </c>
      <c r="L13" s="2">
        <v>1.0680761721536534</v>
      </c>
      <c r="M13" s="2">
        <v>1.0757049318876086</v>
      </c>
      <c r="N13" s="2"/>
      <c r="O13" s="2">
        <f>AVERAGE(B13:M13)</f>
        <v>1.0679373635979308</v>
      </c>
      <c r="P13" s="2">
        <f>STDEV(B13:M13)</f>
        <v>0.013809187719320899</v>
      </c>
      <c r="Q13" s="5">
        <v>1.07</v>
      </c>
      <c r="R13" s="5">
        <v>1</v>
      </c>
      <c r="S13" s="2">
        <v>4</v>
      </c>
      <c r="T13" s="2">
        <f>Q13*S13</f>
        <v>4.28</v>
      </c>
    </row>
    <row r="14" spans="1:20" ht="12.75">
      <c r="A14" s="1" t="s">
        <v>27</v>
      </c>
      <c r="B14" s="2">
        <v>1.3139786803939948</v>
      </c>
      <c r="C14" s="2">
        <v>1.396291855260286</v>
      </c>
      <c r="D14" s="2">
        <v>1.3319119443083731</v>
      </c>
      <c r="E14" s="2">
        <v>1.4396502938440399</v>
      </c>
      <c r="F14" s="2">
        <v>1.1322234222542045</v>
      </c>
      <c r="G14" s="2">
        <v>1.1159801387356445</v>
      </c>
      <c r="H14" s="2">
        <v>1.2604257773667527</v>
      </c>
      <c r="I14" s="2">
        <v>1.3050748205456804</v>
      </c>
      <c r="J14" s="2">
        <v>1.1646345003873797</v>
      </c>
      <c r="K14" s="2">
        <v>1.323177886227291</v>
      </c>
      <c r="L14" s="2">
        <v>1.316389354408123</v>
      </c>
      <c r="M14" s="2">
        <v>1.2668111432190428</v>
      </c>
      <c r="N14" s="2"/>
      <c r="O14" s="2">
        <f>AVERAGE(B14:M14)</f>
        <v>1.2805458180792344</v>
      </c>
      <c r="P14" s="2">
        <f>STDEV(B14:M14)</f>
        <v>0.09967302254368601</v>
      </c>
      <c r="Q14" s="5">
        <v>1.28</v>
      </c>
      <c r="R14" s="5">
        <v>1.28</v>
      </c>
      <c r="S14" s="2">
        <v>1</v>
      </c>
      <c r="T14" s="2">
        <f>Q14*S14</f>
        <v>1.28</v>
      </c>
    </row>
    <row r="15" spans="1:20" ht="12.75">
      <c r="A15" s="1" t="s">
        <v>29</v>
      </c>
      <c r="B15" s="2">
        <v>0.3663360160556254</v>
      </c>
      <c r="C15" s="2">
        <v>0.3051760780431305</v>
      </c>
      <c r="D15" s="2">
        <v>0.3898865561892024</v>
      </c>
      <c r="E15" s="2">
        <v>0.2853311366267065</v>
      </c>
      <c r="F15" s="2">
        <v>0.4246789683889335</v>
      </c>
      <c r="G15" s="2">
        <v>0.4440041799860397</v>
      </c>
      <c r="H15" s="2">
        <v>0.3554487508147454</v>
      </c>
      <c r="I15" s="2">
        <v>0.36422546670076056</v>
      </c>
      <c r="J15" s="2">
        <v>0.4426990839762023</v>
      </c>
      <c r="K15" s="2">
        <v>0.3400828042063315</v>
      </c>
      <c r="L15" s="2">
        <v>0.3458905795743622</v>
      </c>
      <c r="M15" s="2">
        <v>0.36134721994515945</v>
      </c>
      <c r="N15" s="2"/>
      <c r="O15" s="2">
        <f>AVERAGE(B15:M15)</f>
        <v>0.36875890337559997</v>
      </c>
      <c r="P15" s="2">
        <f>STDEV(B15:M15)</f>
        <v>0.04982623973412383</v>
      </c>
      <c r="Q15" s="5">
        <v>0.36</v>
      </c>
      <c r="R15" s="5">
        <v>0.36</v>
      </c>
      <c r="S15" s="2">
        <v>2</v>
      </c>
      <c r="T15" s="2">
        <f>Q15*S15</f>
        <v>0.72</v>
      </c>
    </row>
    <row r="16" spans="1:20" ht="12.75">
      <c r="A16" s="1" t="s">
        <v>22</v>
      </c>
      <c r="B16" s="2">
        <f>SUM(B12:B15)</f>
        <v>5.668652018323309</v>
      </c>
      <c r="C16" s="2">
        <f aca="true" t="shared" si="1" ref="C16:M16">SUM(C12:C15)</f>
        <v>5.699806930466781</v>
      </c>
      <c r="D16" s="2">
        <f t="shared" si="1"/>
        <v>5.69387723632588</v>
      </c>
      <c r="E16" s="2">
        <f t="shared" si="1"/>
        <v>5.722403288696383</v>
      </c>
      <c r="F16" s="2">
        <f t="shared" si="1"/>
        <v>5.561507050885121</v>
      </c>
      <c r="G16" s="2">
        <f t="shared" si="1"/>
        <v>5.558987194044753</v>
      </c>
      <c r="H16" s="2">
        <f t="shared" si="1"/>
        <v>5.623043708432437</v>
      </c>
      <c r="I16" s="2">
        <f t="shared" si="1"/>
        <v>5.660918848759641</v>
      </c>
      <c r="J16" s="2">
        <f t="shared" si="1"/>
        <v>5.594825417278636</v>
      </c>
      <c r="K16" s="2">
        <f t="shared" si="1"/>
        <v>5.662424816773635</v>
      </c>
      <c r="L16" s="2">
        <f t="shared" si="1"/>
        <v>5.660237305593275</v>
      </c>
      <c r="M16" s="2">
        <f t="shared" si="1"/>
        <v>5.630781967386861</v>
      </c>
      <c r="N16" s="2"/>
      <c r="O16" s="2">
        <f>AVERAGE(B16:M16)</f>
        <v>5.644788815247225</v>
      </c>
      <c r="P16" s="2">
        <f>STDEV(B16:M16)</f>
        <v>0.05248648353385133</v>
      </c>
      <c r="Q16" s="2"/>
      <c r="R16" s="2"/>
      <c r="S16" s="2"/>
      <c r="T16" s="4">
        <f>SUM(T12:T15)</f>
        <v>18</v>
      </c>
    </row>
    <row r="17" spans="2:2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8" ht="20.25">
      <c r="A18" s="2"/>
      <c r="B18" s="2" t="s">
        <v>56</v>
      </c>
      <c r="C18" s="2"/>
      <c r="D18" s="2"/>
      <c r="E18" s="3" t="s">
        <v>47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6" ht="20.25">
      <c r="B19" s="1" t="s">
        <v>57</v>
      </c>
      <c r="E19" s="3" t="s">
        <v>59</v>
      </c>
      <c r="L19" s="2"/>
      <c r="M19" s="1" t="s">
        <v>60</v>
      </c>
      <c r="O19" s="2"/>
      <c r="P19" s="2"/>
    </row>
    <row r="20" spans="11:20" ht="18.75">
      <c r="K20" s="3"/>
      <c r="O20" s="2"/>
      <c r="P20" s="2"/>
      <c r="S20" s="2"/>
      <c r="T20" s="2"/>
    </row>
    <row r="21" spans="1:20" ht="12.75">
      <c r="A21" s="1" t="s">
        <v>32</v>
      </c>
      <c r="B21" s="1" t="s">
        <v>33</v>
      </c>
      <c r="C21" s="1" t="s">
        <v>34</v>
      </c>
      <c r="D21" s="1" t="s">
        <v>35</v>
      </c>
      <c r="E21" s="1" t="s">
        <v>36</v>
      </c>
      <c r="F21" s="1" t="s">
        <v>37</v>
      </c>
      <c r="G21" s="1" t="s">
        <v>38</v>
      </c>
      <c r="H21" s="1" t="s">
        <v>39</v>
      </c>
      <c r="O21" s="2"/>
      <c r="P21" s="2"/>
      <c r="S21" s="2"/>
      <c r="T21" s="2"/>
    </row>
    <row r="22" spans="1:20" ht="12.75">
      <c r="A22" s="1" t="s">
        <v>40</v>
      </c>
      <c r="B22" s="1" t="s">
        <v>27</v>
      </c>
      <c r="C22" s="1" t="s">
        <v>41</v>
      </c>
      <c r="D22" s="1">
        <v>20</v>
      </c>
      <c r="E22" s="1">
        <v>10</v>
      </c>
      <c r="F22" s="1">
        <v>600</v>
      </c>
      <c r="G22" s="1">
        <v>-600</v>
      </c>
      <c r="H22" s="1" t="s">
        <v>42</v>
      </c>
      <c r="O22" s="2"/>
      <c r="P22" s="2"/>
      <c r="S22" s="2"/>
      <c r="T22" s="2"/>
    </row>
    <row r="23" spans="1:20" ht="12.75">
      <c r="A23" s="1" t="s">
        <v>40</v>
      </c>
      <c r="B23" s="1" t="s">
        <v>28</v>
      </c>
      <c r="C23" s="1" t="s">
        <v>41</v>
      </c>
      <c r="D23" s="1">
        <v>20</v>
      </c>
      <c r="E23" s="1">
        <v>10</v>
      </c>
      <c r="F23" s="1">
        <v>600</v>
      </c>
      <c r="G23" s="1">
        <v>-600</v>
      </c>
      <c r="H23" s="1" t="s">
        <v>43</v>
      </c>
      <c r="O23" s="2"/>
      <c r="P23" s="2"/>
      <c r="S23" s="2"/>
      <c r="T23" s="2"/>
    </row>
    <row r="24" spans="1:20" ht="12.75">
      <c r="A24" s="1" t="s">
        <v>40</v>
      </c>
      <c r="B24" s="1" t="s">
        <v>31</v>
      </c>
      <c r="C24" s="1" t="s">
        <v>44</v>
      </c>
      <c r="D24" s="1">
        <v>20</v>
      </c>
      <c r="E24" s="1">
        <v>10</v>
      </c>
      <c r="F24" s="1">
        <v>600</v>
      </c>
      <c r="G24" s="1">
        <v>-600</v>
      </c>
      <c r="H24" s="1" t="s">
        <v>21</v>
      </c>
      <c r="O24" s="2"/>
      <c r="P24" s="2"/>
      <c r="S24" s="2"/>
      <c r="T24" s="2"/>
    </row>
    <row r="25" spans="1:20" ht="12.75">
      <c r="A25" s="1" t="s">
        <v>45</v>
      </c>
      <c r="B25" s="1" t="s">
        <v>29</v>
      </c>
      <c r="C25" s="1" t="s">
        <v>41</v>
      </c>
      <c r="D25" s="1">
        <v>20</v>
      </c>
      <c r="E25" s="1">
        <v>10</v>
      </c>
      <c r="F25" s="1">
        <v>600</v>
      </c>
      <c r="G25" s="1">
        <v>-600</v>
      </c>
      <c r="H25" s="1" t="s">
        <v>43</v>
      </c>
      <c r="O25" s="2"/>
      <c r="P25" s="2"/>
      <c r="S25" s="2"/>
      <c r="T25" s="2"/>
    </row>
    <row r="26" spans="1:20" ht="12.75">
      <c r="A26" s="1" t="s">
        <v>45</v>
      </c>
      <c r="B26" s="1" t="s">
        <v>30</v>
      </c>
      <c r="C26" s="1" t="s">
        <v>41</v>
      </c>
      <c r="D26" s="1">
        <v>20</v>
      </c>
      <c r="E26" s="1">
        <v>10</v>
      </c>
      <c r="F26" s="1">
        <v>600</v>
      </c>
      <c r="G26" s="1">
        <v>-600</v>
      </c>
      <c r="H26" s="1" t="s">
        <v>46</v>
      </c>
      <c r="O26" s="2"/>
      <c r="P26" s="2"/>
      <c r="S26" s="2"/>
      <c r="T26" s="2"/>
    </row>
    <row r="27" spans="15:20" ht="12.75">
      <c r="O27" s="2"/>
      <c r="P27" s="2"/>
      <c r="S27" s="2"/>
      <c r="T27" s="2"/>
    </row>
    <row r="28" spans="15:20" ht="12.75">
      <c r="O28" s="2"/>
      <c r="P28" s="2"/>
      <c r="S28" s="2"/>
      <c r="T28" s="2"/>
    </row>
    <row r="29" spans="2:2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19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2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1" t="s">
        <v>54</v>
      </c>
      <c r="B34" s="2" t="s">
        <v>54</v>
      </c>
      <c r="C34" s="2" t="s">
        <v>54</v>
      </c>
      <c r="D34" s="2" t="s">
        <v>54</v>
      </c>
      <c r="E34" s="2" t="s">
        <v>54</v>
      </c>
      <c r="F34" s="2" t="s">
        <v>54</v>
      </c>
      <c r="G34" s="2" t="s">
        <v>54</v>
      </c>
      <c r="H34" s="2" t="s">
        <v>54</v>
      </c>
      <c r="I34" s="2" t="s">
        <v>54</v>
      </c>
      <c r="J34" s="2" t="s">
        <v>54</v>
      </c>
      <c r="K34" s="2" t="s">
        <v>54</v>
      </c>
      <c r="L34" s="2" t="s">
        <v>54</v>
      </c>
      <c r="M34" s="2" t="s">
        <v>54</v>
      </c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1" t="s">
        <v>54</v>
      </c>
      <c r="B35" s="2" t="s">
        <v>54</v>
      </c>
      <c r="C35" s="2" t="s">
        <v>54</v>
      </c>
      <c r="D35" s="2" t="s">
        <v>54</v>
      </c>
      <c r="E35" s="2" t="s">
        <v>54</v>
      </c>
      <c r="F35" s="2" t="s">
        <v>54</v>
      </c>
      <c r="G35" s="2" t="s">
        <v>54</v>
      </c>
      <c r="H35" s="2" t="s">
        <v>54</v>
      </c>
      <c r="I35" s="2" t="s">
        <v>54</v>
      </c>
      <c r="J35" s="2" t="s">
        <v>54</v>
      </c>
      <c r="K35" s="2" t="s">
        <v>54</v>
      </c>
      <c r="L35" s="2" t="s">
        <v>54</v>
      </c>
      <c r="M35" s="2" t="s">
        <v>54</v>
      </c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1" t="s">
        <v>54</v>
      </c>
      <c r="B36" s="2" t="s">
        <v>54</v>
      </c>
      <c r="C36" s="2" t="s">
        <v>54</v>
      </c>
      <c r="D36" s="2" t="s">
        <v>54</v>
      </c>
      <c r="E36" s="2" t="s">
        <v>54</v>
      </c>
      <c r="F36" s="2" t="s">
        <v>54</v>
      </c>
      <c r="G36" s="2" t="s">
        <v>54</v>
      </c>
      <c r="H36" s="2" t="s">
        <v>54</v>
      </c>
      <c r="I36" s="2" t="s">
        <v>54</v>
      </c>
      <c r="J36" s="2" t="s">
        <v>54</v>
      </c>
      <c r="K36" s="2" t="s">
        <v>54</v>
      </c>
      <c r="L36" s="2" t="s">
        <v>54</v>
      </c>
      <c r="M36" s="2" t="s">
        <v>54</v>
      </c>
      <c r="N36" s="2" t="s">
        <v>54</v>
      </c>
      <c r="O36" s="2" t="s">
        <v>54</v>
      </c>
      <c r="P36" s="2" t="s">
        <v>54</v>
      </c>
      <c r="Q36" s="2"/>
      <c r="R36" s="2"/>
      <c r="S36" s="2"/>
      <c r="T36" s="2"/>
      <c r="U36" s="2"/>
      <c r="V36" s="2"/>
      <c r="W3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2006-11-14T21:22:07Z</dcterms:created>
  <dcterms:modified xsi:type="dcterms:W3CDTF">2008-05-23T00:31:23Z</dcterms:modified>
  <cp:category/>
  <cp:version/>
  <cp:contentType/>
  <cp:contentStatus/>
</cp:coreProperties>
</file>