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045" windowHeight="1081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<sst xmlns="http://schemas.openxmlformats.org/spreadsheetml/2006/main" count="96" uniqueCount="70">
  <si>
    <t>chevkinite60419chevkinite60419chevkinite60419chevkinite60419chevkinite60419chevkinite60419chevkinite60419chevkinite60419chevkinite60419chevkinite60419chevkinite60419chevkinite60419chevkinite60419chevkinite60419chevkinite60419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</si>
  <si>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</si>
  <si>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</si>
  <si>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</si>
  <si>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</si>
  <si>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</si>
  <si>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</si>
  <si>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</si>
  <si>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</si>
  <si>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</si>
  <si>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</si>
  <si>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</si>
  <si>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</si>
  <si>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</si>
  <si>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</si>
  <si>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</si>
  <si>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</si>
  <si>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</si>
  <si>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</si>
  <si>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</si>
  <si>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</si>
  <si>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</si>
  <si>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SiO2</t>
  </si>
  <si>
    <t>La2O3</t>
  </si>
  <si>
    <t>Ce2O3</t>
  </si>
  <si>
    <t>CaO</t>
  </si>
  <si>
    <t>TiO2</t>
  </si>
  <si>
    <t>FeO</t>
  </si>
  <si>
    <t>Nd2O3</t>
  </si>
  <si>
    <t>ThO2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</si>
  <si>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</si>
  <si>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</si>
  <si>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</si>
  <si>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</si>
  <si>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</si>
  <si>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</si>
  <si>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</si>
  <si>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</si>
  <si>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</si>
  <si>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Si</t>
  </si>
  <si>
    <t>La</t>
  </si>
  <si>
    <t>Ce</t>
  </si>
  <si>
    <t>Ca</t>
  </si>
  <si>
    <t>Ti</t>
  </si>
  <si>
    <t>Fe</t>
  </si>
  <si>
    <t>Nd</t>
  </si>
  <si>
    <t>Th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</si>
  <si>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</si>
  <si>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</si>
  <si>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</si>
  <si>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</si>
  <si>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</si>
  <si>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</si>
  <si>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</si>
  <si>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</si>
  <si>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</si>
  <si>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</si>
  <si>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</si>
  <si>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PET</t>
  </si>
  <si>
    <t>sphene</t>
  </si>
  <si>
    <t>Ma</t>
  </si>
  <si>
    <t>LIF</t>
  </si>
  <si>
    <t>LaPO4</t>
  </si>
  <si>
    <t>CePO4</t>
  </si>
  <si>
    <t>fayalite</t>
  </si>
  <si>
    <t>NdPO4</t>
  </si>
  <si>
    <r>
      <t>(Ce,La)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(Ti,Fe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,Fe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</si>
  <si>
    <t>Fe2</t>
  </si>
  <si>
    <t>Fe3</t>
  </si>
  <si>
    <r>
      <t>(Ce</t>
    </r>
    <r>
      <rPr>
        <vertAlign val="subscript"/>
        <sz val="14"/>
        <rFont val="Times New Roman"/>
        <family val="1"/>
      </rPr>
      <t>1.89</t>
    </r>
    <r>
      <rPr>
        <sz val="14"/>
        <rFont val="Times New Roman"/>
        <family val="1"/>
      </rPr>
      <t>La</t>
    </r>
    <r>
      <rPr>
        <vertAlign val="subscript"/>
        <sz val="14"/>
        <rFont val="Times New Roman"/>
        <family val="1"/>
      </rPr>
      <t>0.88</t>
    </r>
    <r>
      <rPr>
        <sz val="14"/>
        <rFont val="Times New Roman"/>
        <family val="1"/>
      </rPr>
      <t>Nd</t>
    </r>
    <r>
      <rPr>
        <vertAlign val="subscript"/>
        <sz val="14"/>
        <rFont val="Times New Roman"/>
        <family val="1"/>
      </rPr>
      <t>0.63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0.47</t>
    </r>
    <r>
      <rPr>
        <sz val="14"/>
        <rFont val="Times New Roman"/>
        <family val="1"/>
      </rPr>
      <t>Th</t>
    </r>
    <r>
      <rPr>
        <vertAlign val="subscript"/>
        <sz val="14"/>
        <rFont val="Times New Roman"/>
        <family val="1"/>
      </rPr>
      <t>0.13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(Ti</t>
    </r>
    <r>
      <rPr>
        <vertAlign val="subscript"/>
        <sz val="14"/>
        <rFont val="Times New Roman"/>
        <family val="1"/>
      </rPr>
      <t>2.80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1.46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0.74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</si>
</sst>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workbookViewId="0" topLeftCell="A1">
      <selection activeCell="V9" sqref="V9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6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6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</row>
    <row r="4" spans="1:23" ht="12.75">
      <c r="A4" s="1" t="s">
        <v>22</v>
      </c>
      <c r="B4" s="2">
        <v>18.27</v>
      </c>
      <c r="C4" s="2">
        <v>18.35</v>
      </c>
      <c r="D4" s="2">
        <v>18.11</v>
      </c>
      <c r="E4" s="2">
        <v>18.31</v>
      </c>
      <c r="F4" s="2">
        <v>18.28</v>
      </c>
      <c r="G4" s="2">
        <v>18.58</v>
      </c>
      <c r="H4" s="2">
        <v>18.3</v>
      </c>
      <c r="I4" s="2">
        <v>18.15</v>
      </c>
      <c r="J4" s="2">
        <v>18.36</v>
      </c>
      <c r="K4" s="2">
        <v>18.49</v>
      </c>
      <c r="L4" s="2">
        <v>18.42</v>
      </c>
      <c r="M4" s="2">
        <v>18.56</v>
      </c>
      <c r="N4" s="2">
        <v>18.48</v>
      </c>
      <c r="O4" s="2">
        <v>18.48</v>
      </c>
      <c r="P4" s="2">
        <v>18.79</v>
      </c>
      <c r="Q4" s="2"/>
      <c r="R4" s="2">
        <f>AVERAGE(B4:P4)</f>
        <v>18.395333333333337</v>
      </c>
      <c r="S4" s="2">
        <f>STDEV(B4:P4)</f>
        <v>0.17549386096927844</v>
      </c>
      <c r="T4" s="2"/>
      <c r="U4" s="2"/>
      <c r="V4" s="2"/>
      <c r="W4" s="2"/>
    </row>
    <row r="5" spans="1:23" ht="12.75">
      <c r="A5" s="1" t="s">
        <v>23</v>
      </c>
      <c r="B5" s="2">
        <v>10.61</v>
      </c>
      <c r="C5" s="2">
        <v>10.78</v>
      </c>
      <c r="D5" s="2">
        <v>10.59</v>
      </c>
      <c r="E5" s="2">
        <v>10.89</v>
      </c>
      <c r="F5" s="2">
        <v>10.8</v>
      </c>
      <c r="G5" s="2">
        <v>11.19</v>
      </c>
      <c r="H5" s="2">
        <v>10.55</v>
      </c>
      <c r="I5" s="2">
        <v>10.74</v>
      </c>
      <c r="J5" s="2">
        <v>10.97</v>
      </c>
      <c r="K5" s="2">
        <v>10.61</v>
      </c>
      <c r="L5" s="2">
        <v>11.14</v>
      </c>
      <c r="M5" s="2">
        <v>11.16</v>
      </c>
      <c r="N5" s="2">
        <v>11.14</v>
      </c>
      <c r="O5" s="2">
        <v>10.3</v>
      </c>
      <c r="P5" s="2">
        <v>10.56</v>
      </c>
      <c r="Q5" s="2"/>
      <c r="R5" s="2">
        <f aca="true" t="shared" si="0" ref="R5:R26">AVERAGE(B5:P5)</f>
        <v>10.802000000000001</v>
      </c>
      <c r="S5" s="2">
        <f aca="true" t="shared" si="1" ref="S5:S26">STDEV(B5:P5)</f>
        <v>0.27258550427855666</v>
      </c>
      <c r="T5" s="2"/>
      <c r="U5" s="2"/>
      <c r="V5" s="2"/>
      <c r="W5" s="2"/>
    </row>
    <row r="6" spans="1:23" ht="12.75">
      <c r="A6" s="1" t="s">
        <v>24</v>
      </c>
      <c r="B6" s="2">
        <v>22.79</v>
      </c>
      <c r="C6" s="2">
        <v>22.83</v>
      </c>
      <c r="D6" s="2">
        <v>23.29</v>
      </c>
      <c r="E6" s="2">
        <v>23.57</v>
      </c>
      <c r="F6" s="2">
        <v>23.21</v>
      </c>
      <c r="G6" s="2">
        <v>23.58</v>
      </c>
      <c r="H6" s="2">
        <v>22.61</v>
      </c>
      <c r="I6" s="2">
        <v>23.12</v>
      </c>
      <c r="J6" s="2">
        <v>22.7</v>
      </c>
      <c r="K6" s="2">
        <v>22.95</v>
      </c>
      <c r="L6" s="2">
        <v>23.44</v>
      </c>
      <c r="M6" s="2">
        <v>23.52</v>
      </c>
      <c r="N6" s="2">
        <v>23.76</v>
      </c>
      <c r="O6" s="2">
        <v>23.32</v>
      </c>
      <c r="P6" s="2">
        <v>23.64</v>
      </c>
      <c r="Q6" s="2"/>
      <c r="R6" s="2">
        <f t="shared" si="0"/>
        <v>23.221999999999994</v>
      </c>
      <c r="S6" s="2">
        <f t="shared" si="1"/>
        <v>0.37185250532240954</v>
      </c>
      <c r="T6" s="2"/>
      <c r="U6" s="2"/>
      <c r="V6" s="2"/>
      <c r="W6" s="2"/>
    </row>
    <row r="7" spans="1:23" ht="12.75">
      <c r="A7" s="1" t="s">
        <v>25</v>
      </c>
      <c r="B7" s="2">
        <v>1.95</v>
      </c>
      <c r="C7" s="2">
        <v>1.95</v>
      </c>
      <c r="D7" s="2">
        <v>1.96</v>
      </c>
      <c r="E7" s="2">
        <v>1.93</v>
      </c>
      <c r="F7" s="2">
        <v>1.94</v>
      </c>
      <c r="G7" s="2">
        <v>1.93</v>
      </c>
      <c r="H7" s="2">
        <v>1.98</v>
      </c>
      <c r="I7" s="2">
        <v>1.96</v>
      </c>
      <c r="J7" s="2">
        <v>1.98</v>
      </c>
      <c r="K7" s="2">
        <v>1.99</v>
      </c>
      <c r="L7" s="2">
        <v>1.94</v>
      </c>
      <c r="M7" s="2">
        <v>2.01</v>
      </c>
      <c r="N7" s="2">
        <v>1.97</v>
      </c>
      <c r="O7" s="2">
        <v>2.03</v>
      </c>
      <c r="P7" s="2">
        <v>1.99</v>
      </c>
      <c r="Q7" s="2"/>
      <c r="R7" s="2">
        <f t="shared" si="0"/>
        <v>1.967333333333333</v>
      </c>
      <c r="S7" s="2">
        <f t="shared" si="1"/>
        <v>0.0293906366690052</v>
      </c>
      <c r="T7" s="2"/>
      <c r="U7" s="2"/>
      <c r="V7" s="2"/>
      <c r="W7" s="2"/>
    </row>
    <row r="8" spans="1:23" ht="12.75">
      <c r="A8" s="1" t="s">
        <v>26</v>
      </c>
      <c r="B8" s="2">
        <v>16.38</v>
      </c>
      <c r="C8" s="2">
        <v>16.31</v>
      </c>
      <c r="D8" s="2">
        <v>16.36</v>
      </c>
      <c r="E8" s="2">
        <v>16.35</v>
      </c>
      <c r="F8" s="2">
        <v>16.32</v>
      </c>
      <c r="G8" s="2">
        <v>16.59</v>
      </c>
      <c r="H8" s="2">
        <v>16.44</v>
      </c>
      <c r="I8" s="2">
        <v>16.52</v>
      </c>
      <c r="J8" s="2">
        <v>16.47</v>
      </c>
      <c r="K8" s="2">
        <v>16.59</v>
      </c>
      <c r="L8" s="2">
        <v>16.59</v>
      </c>
      <c r="M8" s="2">
        <v>16.61</v>
      </c>
      <c r="N8" s="2">
        <v>16.54</v>
      </c>
      <c r="O8" s="2">
        <v>16.49</v>
      </c>
      <c r="P8" s="2">
        <v>16.45</v>
      </c>
      <c r="Q8" s="2"/>
      <c r="R8" s="2">
        <f t="shared" si="0"/>
        <v>16.467333333333336</v>
      </c>
      <c r="S8" s="2">
        <f t="shared" si="1"/>
        <v>0.10504874152085968</v>
      </c>
      <c r="T8" s="2"/>
      <c r="U8" s="2"/>
      <c r="V8" s="2"/>
      <c r="W8" s="2"/>
    </row>
    <row r="9" spans="1:23" ht="12.75">
      <c r="A9" s="1" t="s">
        <v>27</v>
      </c>
      <c r="B9" s="2">
        <v>11.69</v>
      </c>
      <c r="C9" s="2">
        <v>11.5</v>
      </c>
      <c r="D9" s="2">
        <v>11.65</v>
      </c>
      <c r="E9" s="2">
        <v>11.69</v>
      </c>
      <c r="F9" s="2">
        <v>11.84</v>
      </c>
      <c r="G9" s="2">
        <v>11.77</v>
      </c>
      <c r="H9" s="2">
        <v>11.7</v>
      </c>
      <c r="I9" s="2">
        <v>11.78</v>
      </c>
      <c r="J9" s="2">
        <v>11.63</v>
      </c>
      <c r="K9" s="2">
        <v>11.58</v>
      </c>
      <c r="L9" s="2">
        <v>11.52</v>
      </c>
      <c r="M9" s="2">
        <v>11.52</v>
      </c>
      <c r="N9" s="2">
        <v>11.45</v>
      </c>
      <c r="O9" s="2">
        <v>11.55</v>
      </c>
      <c r="P9" s="2">
        <v>11.43</v>
      </c>
      <c r="Q9" s="2"/>
      <c r="R9" s="2">
        <f t="shared" si="0"/>
        <v>11.620000000000001</v>
      </c>
      <c r="S9" s="2">
        <f t="shared" si="1"/>
        <v>0.1252426216815124</v>
      </c>
      <c r="T9" s="2"/>
      <c r="U9" s="2"/>
      <c r="V9" s="2"/>
      <c r="W9" s="2"/>
    </row>
    <row r="10" spans="1:23" ht="12.75">
      <c r="A10" s="1" t="s">
        <v>28</v>
      </c>
      <c r="B10" s="2">
        <v>8.07</v>
      </c>
      <c r="C10" s="2">
        <v>8.02</v>
      </c>
      <c r="D10" s="2">
        <v>7.56</v>
      </c>
      <c r="E10" s="2">
        <v>7.73</v>
      </c>
      <c r="F10" s="2">
        <v>7.85</v>
      </c>
      <c r="G10" s="2">
        <v>8.33</v>
      </c>
      <c r="H10" s="2">
        <v>8.07</v>
      </c>
      <c r="I10" s="2">
        <v>7.99</v>
      </c>
      <c r="J10" s="2">
        <v>8.09</v>
      </c>
      <c r="K10" s="2">
        <v>8.17</v>
      </c>
      <c r="L10" s="2">
        <v>7.77</v>
      </c>
      <c r="M10" s="2">
        <v>7.94</v>
      </c>
      <c r="N10" s="2">
        <v>7.63</v>
      </c>
      <c r="O10" s="2">
        <v>8.06</v>
      </c>
      <c r="P10" s="2">
        <v>8.12</v>
      </c>
      <c r="Q10" s="2"/>
      <c r="R10" s="2">
        <f t="shared" si="0"/>
        <v>7.959999999999999</v>
      </c>
      <c r="S10" s="2">
        <f t="shared" si="1"/>
        <v>0.2125693164257819</v>
      </c>
      <c r="T10" s="2"/>
      <c r="U10" s="2"/>
      <c r="V10" s="2"/>
      <c r="W10" s="2"/>
    </row>
    <row r="11" spans="1:23" ht="12.75">
      <c r="A11" s="1" t="s">
        <v>29</v>
      </c>
      <c r="B11" s="2">
        <v>3.08</v>
      </c>
      <c r="C11" s="2">
        <v>2.85</v>
      </c>
      <c r="D11" s="2">
        <v>3.01</v>
      </c>
      <c r="E11" s="2">
        <v>2.93</v>
      </c>
      <c r="F11" s="2">
        <v>2.84</v>
      </c>
      <c r="G11" s="2">
        <v>2.9</v>
      </c>
      <c r="H11" s="2">
        <v>2.84</v>
      </c>
      <c r="I11" s="2">
        <v>2.72</v>
      </c>
      <c r="J11" s="2">
        <v>2.61</v>
      </c>
      <c r="K11" s="2">
        <v>2.44</v>
      </c>
      <c r="L11" s="2">
        <v>2.2</v>
      </c>
      <c r="M11" s="2">
        <v>2.4</v>
      </c>
      <c r="N11" s="2">
        <v>2.32</v>
      </c>
      <c r="O11" s="2">
        <v>2.3</v>
      </c>
      <c r="P11" s="2">
        <v>2.37</v>
      </c>
      <c r="Q11" s="2"/>
      <c r="R11" s="2">
        <f t="shared" si="0"/>
        <v>2.6539999999999995</v>
      </c>
      <c r="S11" s="2">
        <f t="shared" si="1"/>
        <v>0.2918854961404324</v>
      </c>
      <c r="T11" s="2"/>
      <c r="U11" s="2"/>
      <c r="V11" s="2"/>
      <c r="W11" s="2"/>
    </row>
    <row r="12" spans="1:23" ht="12.75">
      <c r="A12" s="1" t="s">
        <v>30</v>
      </c>
      <c r="B12" s="2">
        <v>92.85</v>
      </c>
      <c r="C12" s="2">
        <v>92.6</v>
      </c>
      <c r="D12" s="2">
        <v>92.54</v>
      </c>
      <c r="E12" s="2">
        <v>93.4</v>
      </c>
      <c r="F12" s="2">
        <v>93.08</v>
      </c>
      <c r="G12" s="2">
        <v>94.85</v>
      </c>
      <c r="H12" s="2">
        <v>92.5</v>
      </c>
      <c r="I12" s="2">
        <v>92.99</v>
      </c>
      <c r="J12" s="2">
        <v>92.82</v>
      </c>
      <c r="K12" s="2">
        <v>92.82</v>
      </c>
      <c r="L12" s="2">
        <v>93.02</v>
      </c>
      <c r="M12" s="2">
        <v>93.71</v>
      </c>
      <c r="N12" s="2">
        <v>93.29</v>
      </c>
      <c r="O12" s="2">
        <v>92.52</v>
      </c>
      <c r="P12" s="2">
        <v>93.35</v>
      </c>
      <c r="Q12" s="2"/>
      <c r="R12" s="2">
        <f t="shared" si="0"/>
        <v>93.08933333333331</v>
      </c>
      <c r="S12" s="2">
        <f t="shared" si="1"/>
        <v>0.6047250457498068</v>
      </c>
      <c r="T12" s="2"/>
      <c r="U12" s="2"/>
      <c r="V12" s="2"/>
      <c r="W12" s="2"/>
    </row>
    <row r="13" spans="2:23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>
      <c r="A14" s="1" t="s">
        <v>31</v>
      </c>
      <c r="B14" s="2" t="s">
        <v>32</v>
      </c>
      <c r="C14" s="2" t="s">
        <v>33</v>
      </c>
      <c r="D14" s="2" t="s">
        <v>34</v>
      </c>
      <c r="E14" s="2">
        <v>22</v>
      </c>
      <c r="F14" s="2" t="s">
        <v>35</v>
      </c>
      <c r="G14" s="2" t="s">
        <v>36</v>
      </c>
      <c r="H14" s="2" t="s">
        <v>31</v>
      </c>
      <c r="I14" s="2" t="s">
        <v>37</v>
      </c>
      <c r="J14" s="2" t="s">
        <v>20</v>
      </c>
      <c r="K14" s="2" t="s">
        <v>21</v>
      </c>
      <c r="L14" s="2" t="s">
        <v>38</v>
      </c>
      <c r="M14" s="2" t="s">
        <v>31</v>
      </c>
      <c r="N14" s="2" t="s">
        <v>37</v>
      </c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1" t="s">
        <v>39</v>
      </c>
      <c r="B15" s="2">
        <v>4.137</v>
      </c>
      <c r="C15" s="2">
        <v>4.161</v>
      </c>
      <c r="D15" s="2">
        <v>4.119</v>
      </c>
      <c r="E15" s="2">
        <v>4.132</v>
      </c>
      <c r="F15" s="2">
        <v>4.133</v>
      </c>
      <c r="G15" s="2">
        <v>4.131</v>
      </c>
      <c r="H15" s="2">
        <v>4.146</v>
      </c>
      <c r="I15" s="2">
        <v>4.105</v>
      </c>
      <c r="J15" s="2">
        <v>4.147</v>
      </c>
      <c r="K15" s="2">
        <v>4.164</v>
      </c>
      <c r="L15" s="2">
        <v>4.147</v>
      </c>
      <c r="M15" s="2">
        <v>4.153</v>
      </c>
      <c r="N15" s="2">
        <v>4.154</v>
      </c>
      <c r="O15" s="2">
        <v>4.171</v>
      </c>
      <c r="P15" s="2">
        <v>4.207</v>
      </c>
      <c r="Q15" s="2"/>
      <c r="R15" s="2">
        <f t="shared" si="0"/>
        <v>4.147133333333333</v>
      </c>
      <c r="S15" s="2">
        <f t="shared" si="1"/>
        <v>0.024011505178909338</v>
      </c>
      <c r="T15" s="4">
        <v>4</v>
      </c>
      <c r="U15" s="2">
        <v>4</v>
      </c>
      <c r="V15" s="2">
        <f>T15*U15</f>
        <v>16</v>
      </c>
      <c r="W15" s="2"/>
    </row>
    <row r="16" spans="2:23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4"/>
      <c r="U16" s="2"/>
      <c r="V16" s="2"/>
      <c r="W16" s="2"/>
    </row>
    <row r="17" spans="1:23" ht="12.75">
      <c r="A17" s="1" t="s">
        <v>43</v>
      </c>
      <c r="B17" s="2">
        <v>2.79</v>
      </c>
      <c r="C17" s="2">
        <v>2.781</v>
      </c>
      <c r="D17" s="2">
        <v>2.799</v>
      </c>
      <c r="E17" s="2">
        <v>2.775</v>
      </c>
      <c r="F17" s="2">
        <v>2.776</v>
      </c>
      <c r="G17" s="2">
        <v>2.775</v>
      </c>
      <c r="H17" s="2">
        <v>2.801</v>
      </c>
      <c r="I17" s="2">
        <v>2.811</v>
      </c>
      <c r="J17" s="2">
        <v>2.799</v>
      </c>
      <c r="K17" s="2">
        <v>2.81</v>
      </c>
      <c r="L17" s="2">
        <v>2.81</v>
      </c>
      <c r="M17" s="2">
        <v>2.796</v>
      </c>
      <c r="N17" s="2">
        <v>2.797</v>
      </c>
      <c r="O17" s="2">
        <v>2.8</v>
      </c>
      <c r="P17" s="2">
        <v>2.77</v>
      </c>
      <c r="Q17" s="2"/>
      <c r="R17" s="2">
        <f>AVERAGE(B17:P17)</f>
        <v>2.7926666666666664</v>
      </c>
      <c r="S17" s="2">
        <f>STDEV(B17:P17)</f>
        <v>0.01396253490443456</v>
      </c>
      <c r="T17" s="4">
        <v>2.8</v>
      </c>
      <c r="U17" s="2">
        <v>4</v>
      </c>
      <c r="V17" s="2">
        <f aca="true" t="shared" si="2" ref="V17:V25">T17*U17</f>
        <v>11.2</v>
      </c>
      <c r="W17" s="2"/>
    </row>
    <row r="18" spans="1:23" ht="12.75">
      <c r="A18" s="1" t="s">
        <v>67</v>
      </c>
      <c r="B18" s="2">
        <v>1.9917</v>
      </c>
      <c r="C18" s="2">
        <v>1.9620000000000002</v>
      </c>
      <c r="D18" s="2">
        <v>1.9944000000000002</v>
      </c>
      <c r="E18" s="2">
        <v>1.9854</v>
      </c>
      <c r="F18" s="2">
        <v>2.0151</v>
      </c>
      <c r="G18" s="2">
        <v>1.9692000000000003</v>
      </c>
      <c r="H18" s="2">
        <v>1.9953</v>
      </c>
      <c r="I18" s="2">
        <v>2.0061</v>
      </c>
      <c r="J18" s="2">
        <v>1.9764000000000002</v>
      </c>
      <c r="K18" s="2">
        <v>1.9629</v>
      </c>
      <c r="L18" s="2">
        <v>1.9521000000000002</v>
      </c>
      <c r="M18" s="2">
        <v>1.9404000000000001</v>
      </c>
      <c r="N18" s="2">
        <v>1.9377</v>
      </c>
      <c r="O18" s="2">
        <v>1.9629</v>
      </c>
      <c r="P18" s="2">
        <v>1.9260000000000002</v>
      </c>
      <c r="Q18" s="2"/>
      <c r="R18" s="2">
        <f>AVERAGE(B18:P18)</f>
        <v>1.9718400000000003</v>
      </c>
      <c r="S18" s="2">
        <f>STDEV(B18:P18)</f>
        <v>0.02620280246731023</v>
      </c>
      <c r="T18" s="4">
        <f>2.2-T19</f>
        <v>1.4600000000000002</v>
      </c>
      <c r="U18" s="2">
        <v>2</v>
      </c>
      <c r="V18" s="2">
        <f t="shared" si="2"/>
        <v>2.9200000000000004</v>
      </c>
      <c r="W18" s="2"/>
    </row>
    <row r="19" spans="1:23" ht="12.75">
      <c r="A19" s="1" t="s">
        <v>68</v>
      </c>
      <c r="B19" s="2">
        <v>0.22130000000000005</v>
      </c>
      <c r="C19" s="2">
        <v>0.21799999999999997</v>
      </c>
      <c r="D19" s="2">
        <v>0.22160000000000002</v>
      </c>
      <c r="E19" s="2">
        <v>0.2205999999999999</v>
      </c>
      <c r="F19" s="2">
        <v>0.2239</v>
      </c>
      <c r="G19" s="2">
        <v>0.21879999999999988</v>
      </c>
      <c r="H19" s="2">
        <v>0.2217</v>
      </c>
      <c r="I19" s="2">
        <v>0.2229000000000001</v>
      </c>
      <c r="J19" s="2">
        <v>0.21960000000000002</v>
      </c>
      <c r="K19" s="2">
        <v>0.21809999999999996</v>
      </c>
      <c r="L19" s="2">
        <v>0.21689999999999987</v>
      </c>
      <c r="M19" s="2">
        <v>0.2156</v>
      </c>
      <c r="N19" s="2">
        <v>0.21530000000000005</v>
      </c>
      <c r="O19" s="2">
        <v>0.21809999999999996</v>
      </c>
      <c r="P19" s="2">
        <v>0.21399999999999997</v>
      </c>
      <c r="Q19" s="2"/>
      <c r="R19" s="2">
        <f>AVERAGE(B19:P19)</f>
        <v>0.21909333333333333</v>
      </c>
      <c r="S19" s="2">
        <f>STDEV(B19:P19)</f>
        <v>0.002911422496371166</v>
      </c>
      <c r="T19" s="4">
        <v>0.74</v>
      </c>
      <c r="U19" s="2">
        <v>3</v>
      </c>
      <c r="V19" s="2">
        <f t="shared" si="2"/>
        <v>2.2199999999999998</v>
      </c>
      <c r="W19" s="2"/>
    </row>
    <row r="20" spans="2:23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"/>
      <c r="U20" s="2"/>
      <c r="V20" s="2"/>
      <c r="W20" s="2"/>
    </row>
    <row r="21" spans="1:23" ht="12.75">
      <c r="A21" s="1" t="s">
        <v>41</v>
      </c>
      <c r="B21" s="2">
        <v>1.889</v>
      </c>
      <c r="C21" s="2">
        <v>1.895</v>
      </c>
      <c r="D21" s="2">
        <v>1.939</v>
      </c>
      <c r="E21" s="2">
        <v>1.947</v>
      </c>
      <c r="F21" s="2">
        <v>1.921</v>
      </c>
      <c r="G21" s="2">
        <v>1.92</v>
      </c>
      <c r="H21" s="2">
        <v>1.876</v>
      </c>
      <c r="I21" s="2">
        <v>1.915</v>
      </c>
      <c r="J21" s="2">
        <v>1.877</v>
      </c>
      <c r="K21" s="2">
        <v>1.892</v>
      </c>
      <c r="L21" s="2">
        <v>1.932</v>
      </c>
      <c r="M21" s="2">
        <v>1.927</v>
      </c>
      <c r="N21" s="2">
        <v>1.956</v>
      </c>
      <c r="O21" s="2">
        <v>1.927</v>
      </c>
      <c r="P21" s="2">
        <v>1.938</v>
      </c>
      <c r="Q21" s="2"/>
      <c r="R21" s="2">
        <f t="shared" si="0"/>
        <v>1.916733333333333</v>
      </c>
      <c r="S21" s="2">
        <f t="shared" si="1"/>
        <v>0.02531647308622928</v>
      </c>
      <c r="T21" s="4">
        <v>1.89</v>
      </c>
      <c r="U21" s="2">
        <v>3</v>
      </c>
      <c r="V21" s="2">
        <f t="shared" si="2"/>
        <v>5.67</v>
      </c>
      <c r="W21" s="2"/>
    </row>
    <row r="22" spans="1:23" ht="12.75">
      <c r="A22" s="1" t="s">
        <v>40</v>
      </c>
      <c r="B22" s="2">
        <v>0.886</v>
      </c>
      <c r="C22" s="2">
        <v>0.902</v>
      </c>
      <c r="D22" s="2">
        <v>0.888</v>
      </c>
      <c r="E22" s="2">
        <v>0.906</v>
      </c>
      <c r="F22" s="2">
        <v>0.9</v>
      </c>
      <c r="G22" s="2">
        <v>0.918</v>
      </c>
      <c r="H22" s="2">
        <v>0.882</v>
      </c>
      <c r="I22" s="2">
        <v>0.896</v>
      </c>
      <c r="J22" s="2">
        <v>0.914</v>
      </c>
      <c r="K22" s="2">
        <v>0.881</v>
      </c>
      <c r="L22" s="2">
        <v>0.925</v>
      </c>
      <c r="M22" s="2">
        <v>0.921</v>
      </c>
      <c r="N22" s="2">
        <v>0.923</v>
      </c>
      <c r="O22" s="2">
        <v>0.858</v>
      </c>
      <c r="P22" s="2">
        <v>0.872</v>
      </c>
      <c r="Q22" s="2"/>
      <c r="R22" s="2">
        <f t="shared" si="0"/>
        <v>0.8981333333333335</v>
      </c>
      <c r="S22" s="2">
        <f t="shared" si="1"/>
        <v>0.020163144123677413</v>
      </c>
      <c r="T22" s="4">
        <v>0.88</v>
      </c>
      <c r="U22" s="2">
        <v>3</v>
      </c>
      <c r="V22" s="2">
        <f t="shared" si="2"/>
        <v>2.64</v>
      </c>
      <c r="W22" s="2"/>
    </row>
    <row r="23" spans="1:23" ht="12.75">
      <c r="A23" s="1" t="s">
        <v>45</v>
      </c>
      <c r="B23" s="2">
        <v>0.653</v>
      </c>
      <c r="C23" s="2">
        <v>0.649</v>
      </c>
      <c r="D23" s="2">
        <v>0.614</v>
      </c>
      <c r="E23" s="2">
        <v>0.623</v>
      </c>
      <c r="F23" s="2">
        <v>0.634</v>
      </c>
      <c r="G23" s="2">
        <v>0.661</v>
      </c>
      <c r="H23" s="2">
        <v>0.653</v>
      </c>
      <c r="I23" s="2">
        <v>0.645</v>
      </c>
      <c r="J23" s="2">
        <v>0.652</v>
      </c>
      <c r="K23" s="2">
        <v>0.657</v>
      </c>
      <c r="L23" s="2">
        <v>0.625</v>
      </c>
      <c r="M23" s="2">
        <v>0.634</v>
      </c>
      <c r="N23" s="2">
        <v>0.613</v>
      </c>
      <c r="O23" s="2">
        <v>0.65</v>
      </c>
      <c r="P23" s="2">
        <v>0.649</v>
      </c>
      <c r="Q23" s="2"/>
      <c r="R23" s="2">
        <f t="shared" si="0"/>
        <v>0.6408000000000001</v>
      </c>
      <c r="S23" s="2">
        <f t="shared" si="1"/>
        <v>0.01576705425879764</v>
      </c>
      <c r="T23" s="4">
        <v>0.63</v>
      </c>
      <c r="U23" s="2">
        <v>3</v>
      </c>
      <c r="V23" s="2">
        <f t="shared" si="2"/>
        <v>1.8900000000000001</v>
      </c>
      <c r="W23" s="2"/>
    </row>
    <row r="24" spans="1:23" ht="12.75">
      <c r="A24" s="1" t="s">
        <v>42</v>
      </c>
      <c r="B24" s="2">
        <v>0.474</v>
      </c>
      <c r="C24" s="2">
        <v>0.473</v>
      </c>
      <c r="D24" s="2">
        <v>0.477</v>
      </c>
      <c r="E24" s="2">
        <v>0.466</v>
      </c>
      <c r="F24" s="2">
        <v>0.47</v>
      </c>
      <c r="G24" s="2">
        <v>0.46</v>
      </c>
      <c r="H24" s="2">
        <v>0.481</v>
      </c>
      <c r="I24" s="2">
        <v>0.475</v>
      </c>
      <c r="J24" s="2">
        <v>0.48</v>
      </c>
      <c r="K24" s="2">
        <v>0.48</v>
      </c>
      <c r="L24" s="2">
        <v>0.468</v>
      </c>
      <c r="M24" s="2">
        <v>0.481</v>
      </c>
      <c r="N24" s="2">
        <v>0.473</v>
      </c>
      <c r="O24" s="2">
        <v>0.491</v>
      </c>
      <c r="P24" s="2">
        <v>0.478</v>
      </c>
      <c r="Q24" s="2"/>
      <c r="R24" s="2">
        <f t="shared" si="0"/>
        <v>0.4751333333333333</v>
      </c>
      <c r="S24" s="2">
        <f t="shared" si="1"/>
        <v>0.007462924232178193</v>
      </c>
      <c r="T24" s="4">
        <v>0.47</v>
      </c>
      <c r="U24" s="2">
        <v>2</v>
      </c>
      <c r="V24" s="2">
        <f t="shared" si="2"/>
        <v>0.94</v>
      </c>
      <c r="W24" s="2"/>
    </row>
    <row r="25" spans="1:23" ht="12.75">
      <c r="A25" s="1" t="s">
        <v>46</v>
      </c>
      <c r="B25" s="2">
        <v>0.159</v>
      </c>
      <c r="C25" s="2">
        <v>0.147</v>
      </c>
      <c r="D25" s="2">
        <v>0.156</v>
      </c>
      <c r="E25" s="2">
        <v>0.15</v>
      </c>
      <c r="F25" s="2">
        <v>0.146</v>
      </c>
      <c r="G25" s="2">
        <v>0.147</v>
      </c>
      <c r="H25" s="2">
        <v>0.147</v>
      </c>
      <c r="I25" s="2">
        <v>0.14</v>
      </c>
      <c r="J25" s="2">
        <v>0.134</v>
      </c>
      <c r="K25" s="2">
        <v>0.125</v>
      </c>
      <c r="L25" s="2">
        <v>0.113</v>
      </c>
      <c r="M25" s="2">
        <v>0.122</v>
      </c>
      <c r="N25" s="2">
        <v>0.118</v>
      </c>
      <c r="O25" s="2">
        <v>0.118</v>
      </c>
      <c r="P25" s="2">
        <v>0.121</v>
      </c>
      <c r="Q25" s="2"/>
      <c r="R25" s="2">
        <f t="shared" si="0"/>
        <v>0.1362</v>
      </c>
      <c r="S25" s="2">
        <f t="shared" si="1"/>
        <v>0.015414279094398428</v>
      </c>
      <c r="T25" s="4">
        <v>0.13</v>
      </c>
      <c r="U25" s="2">
        <v>4</v>
      </c>
      <c r="V25" s="2">
        <f t="shared" si="2"/>
        <v>0.52</v>
      </c>
      <c r="W25" s="2"/>
    </row>
    <row r="26" spans="1:23" ht="12.75">
      <c r="A26" s="1" t="s">
        <v>30</v>
      </c>
      <c r="B26" s="2">
        <v>13.201</v>
      </c>
      <c r="C26" s="2">
        <v>13.189</v>
      </c>
      <c r="D26" s="2">
        <v>13.207</v>
      </c>
      <c r="E26" s="2">
        <v>13.206</v>
      </c>
      <c r="F26" s="2">
        <v>13.219</v>
      </c>
      <c r="G26" s="2">
        <v>13.2</v>
      </c>
      <c r="H26" s="2">
        <v>13.203</v>
      </c>
      <c r="I26" s="2">
        <v>13.217</v>
      </c>
      <c r="J26" s="2">
        <v>13.2</v>
      </c>
      <c r="K26" s="2">
        <v>13.188</v>
      </c>
      <c r="L26" s="2">
        <v>13.19</v>
      </c>
      <c r="M26" s="2">
        <v>13.19</v>
      </c>
      <c r="N26" s="2">
        <v>13.187</v>
      </c>
      <c r="O26" s="2">
        <v>13.195</v>
      </c>
      <c r="P26" s="2">
        <v>13.174</v>
      </c>
      <c r="Q26" s="2"/>
      <c r="R26" s="2">
        <f t="shared" si="0"/>
        <v>13.197733333333334</v>
      </c>
      <c r="S26" s="2">
        <f t="shared" si="1"/>
        <v>0.011961047888512913</v>
      </c>
      <c r="T26" s="2"/>
      <c r="U26" s="2"/>
      <c r="V26" s="5">
        <f>SUM(V15:V25)</f>
        <v>44.00000000000001</v>
      </c>
      <c r="W26" s="2"/>
    </row>
    <row r="27" spans="2:23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23.25">
      <c r="B28" s="2"/>
      <c r="C28" s="2"/>
      <c r="D28" s="2"/>
      <c r="E28" s="2"/>
      <c r="F28" s="2"/>
      <c r="G28" s="2"/>
      <c r="H28" s="2"/>
      <c r="I28" s="2"/>
      <c r="J28" s="2"/>
      <c r="K28" s="3" t="s">
        <v>66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ht="23.25">
      <c r="K29" s="3" t="s">
        <v>69</v>
      </c>
    </row>
    <row r="30" spans="1:8" ht="12.75">
      <c r="A30" s="1" t="s">
        <v>47</v>
      </c>
      <c r="B30" s="1" t="s">
        <v>48</v>
      </c>
      <c r="C30" s="1" t="s">
        <v>49</v>
      </c>
      <c r="D30" s="1" t="s">
        <v>50</v>
      </c>
      <c r="E30" s="1" t="s">
        <v>51</v>
      </c>
      <c r="F30" s="1" t="s">
        <v>52</v>
      </c>
      <c r="G30" s="1" t="s">
        <v>53</v>
      </c>
      <c r="H30" s="1" t="s">
        <v>54</v>
      </c>
    </row>
    <row r="31" spans="1:8" ht="12.75">
      <c r="A31" s="1" t="s">
        <v>55</v>
      </c>
      <c r="B31" s="1" t="s">
        <v>39</v>
      </c>
      <c r="C31" s="1" t="s">
        <v>56</v>
      </c>
      <c r="D31" s="1">
        <v>20</v>
      </c>
      <c r="E31" s="1">
        <v>10</v>
      </c>
      <c r="F31" s="1">
        <v>600</v>
      </c>
      <c r="G31" s="1">
        <v>-600</v>
      </c>
      <c r="H31" s="1" t="s">
        <v>57</v>
      </c>
    </row>
    <row r="32" spans="1:8" ht="12.75">
      <c r="A32" s="1" t="s">
        <v>58</v>
      </c>
      <c r="B32" s="1" t="s">
        <v>42</v>
      </c>
      <c r="C32" s="1" t="s">
        <v>56</v>
      </c>
      <c r="D32" s="1">
        <v>20</v>
      </c>
      <c r="E32" s="1">
        <v>10</v>
      </c>
      <c r="F32" s="1">
        <v>600</v>
      </c>
      <c r="G32" s="1">
        <v>-600</v>
      </c>
      <c r="H32" s="1" t="s">
        <v>57</v>
      </c>
    </row>
    <row r="33" spans="1:8" ht="12.75">
      <c r="A33" s="1" t="s">
        <v>58</v>
      </c>
      <c r="B33" s="1" t="s">
        <v>43</v>
      </c>
      <c r="C33" s="1" t="s">
        <v>56</v>
      </c>
      <c r="D33" s="1">
        <v>20</v>
      </c>
      <c r="E33" s="1">
        <v>10</v>
      </c>
      <c r="F33" s="1">
        <v>600</v>
      </c>
      <c r="G33" s="1">
        <v>-600</v>
      </c>
      <c r="H33" s="1" t="s">
        <v>59</v>
      </c>
    </row>
    <row r="34" spans="1:8" ht="12.75">
      <c r="A34" s="1" t="s">
        <v>58</v>
      </c>
      <c r="B34" s="1" t="s">
        <v>46</v>
      </c>
      <c r="C34" s="1" t="s">
        <v>60</v>
      </c>
      <c r="D34" s="1">
        <v>20</v>
      </c>
      <c r="E34" s="1">
        <v>10</v>
      </c>
      <c r="F34" s="1">
        <v>300</v>
      </c>
      <c r="G34" s="1">
        <v>-400</v>
      </c>
      <c r="H34" s="1" t="s">
        <v>29</v>
      </c>
    </row>
    <row r="35" spans="1:8" ht="12.75">
      <c r="A35" s="1" t="s">
        <v>61</v>
      </c>
      <c r="B35" s="1" t="s">
        <v>40</v>
      </c>
      <c r="C35" s="1" t="s">
        <v>40</v>
      </c>
      <c r="D35" s="1">
        <v>20</v>
      </c>
      <c r="E35" s="1">
        <v>10</v>
      </c>
      <c r="F35" s="1">
        <v>400</v>
      </c>
      <c r="G35" s="1">
        <v>-400</v>
      </c>
      <c r="H35" s="1" t="s">
        <v>62</v>
      </c>
    </row>
    <row r="36" spans="1:8" ht="12.75">
      <c r="A36" s="1" t="s">
        <v>61</v>
      </c>
      <c r="B36" s="1" t="s">
        <v>41</v>
      </c>
      <c r="C36" s="1" t="s">
        <v>40</v>
      </c>
      <c r="D36" s="1">
        <v>20</v>
      </c>
      <c r="E36" s="1">
        <v>10</v>
      </c>
      <c r="F36" s="1">
        <v>400</v>
      </c>
      <c r="G36" s="1">
        <v>-400</v>
      </c>
      <c r="H36" s="1" t="s">
        <v>63</v>
      </c>
    </row>
    <row r="37" spans="1:8" ht="12.75">
      <c r="A37" s="1" t="s">
        <v>61</v>
      </c>
      <c r="B37" s="1" t="s">
        <v>44</v>
      </c>
      <c r="C37" s="1" t="s">
        <v>56</v>
      </c>
      <c r="D37" s="1">
        <v>20</v>
      </c>
      <c r="E37" s="1">
        <v>10</v>
      </c>
      <c r="F37" s="1">
        <v>500</v>
      </c>
      <c r="G37" s="1">
        <v>-500</v>
      </c>
      <c r="H37" s="1" t="s">
        <v>64</v>
      </c>
    </row>
    <row r="38" spans="1:8" ht="12.75">
      <c r="A38" s="1" t="s">
        <v>61</v>
      </c>
      <c r="B38" s="1" t="s">
        <v>45</v>
      </c>
      <c r="C38" s="1" t="s">
        <v>40</v>
      </c>
      <c r="D38" s="1">
        <v>20</v>
      </c>
      <c r="E38" s="1">
        <v>10</v>
      </c>
      <c r="F38" s="1">
        <v>500</v>
      </c>
      <c r="G38" s="1">
        <v>0</v>
      </c>
      <c r="H38" s="1" t="s">
        <v>65</v>
      </c>
    </row>
    <row r="40" spans="2:23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4"/>
      <c r="U40" s="2"/>
      <c r="V40" s="2"/>
      <c r="W40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2007-03-22T17:40:04Z</dcterms:created>
  <dcterms:modified xsi:type="dcterms:W3CDTF">2007-11-20T01:22:33Z</dcterms:modified>
  <cp:category/>
  <cp:version/>
  <cp:contentType/>
  <cp:contentStatus/>
</cp:coreProperties>
</file>