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5645" windowHeight="1036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<sst xmlns="http://schemas.openxmlformats.org/spreadsheetml/2006/main" count="108" uniqueCount="70">
  <si>
    <t>#3</t>
  </si>
  <si>
    <t>#4</t>
  </si>
  <si>
    <t>#5</t>
  </si>
  <si>
    <t>#6</t>
  </si>
  <si>
    <t>#7</t>
  </si>
  <si>
    <t>#8</t>
  </si>
  <si>
    <t>#11</t>
  </si>
  <si>
    <t>Ox</t>
  </si>
  <si>
    <t>Average</t>
  </si>
  <si>
    <t>Standard</t>
  </si>
  <si>
    <t>Dev</t>
  </si>
  <si>
    <t>F</t>
  </si>
  <si>
    <t>Na2O</t>
  </si>
  <si>
    <t>K2O</t>
  </si>
  <si>
    <t>SiO2</t>
  </si>
  <si>
    <t>MgO</t>
  </si>
  <si>
    <t>Al2O3</t>
  </si>
  <si>
    <t>CaO</t>
  </si>
  <si>
    <t>Cl</t>
  </si>
  <si>
    <t>MnO</t>
  </si>
  <si>
    <t>FeO</t>
  </si>
  <si>
    <t>Cr2O3</t>
  </si>
  <si>
    <t>TiO2</t>
  </si>
  <si>
    <t>Totals</t>
  </si>
  <si>
    <t>Na</t>
  </si>
  <si>
    <t>K</t>
  </si>
  <si>
    <t>Si</t>
  </si>
  <si>
    <t>Mg</t>
  </si>
  <si>
    <t>Al</t>
  </si>
  <si>
    <t>Ca</t>
  </si>
  <si>
    <t>Mn</t>
  </si>
  <si>
    <t>Fe</t>
  </si>
  <si>
    <t>Cr</t>
  </si>
  <si>
    <t>Ti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</si>
  <si>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</si>
  <si>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</si>
  <si>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</si>
  <si>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</si>
  <si>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</si>
  <si>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</si>
  <si>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</si>
  <si>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</si>
  <si>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</si>
  <si>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</si>
  <si>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</si>
  <si>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</si>
  <si>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</si>
  <si>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</si>
  <si>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</si>
  <si>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kspar-OR1</t>
  </si>
  <si>
    <t>scap-s</t>
  </si>
  <si>
    <t>rhod-791</t>
  </si>
  <si>
    <t>LIF</t>
  </si>
  <si>
    <t>fayalite</t>
  </si>
  <si>
    <t>chrom-s</t>
  </si>
  <si>
    <t>rutile1</t>
  </si>
  <si>
    <t>average</t>
  </si>
  <si>
    <t>stdev</t>
  </si>
  <si>
    <t>not present in the WDS scan; measured values are lower than the detection limit for the element</t>
  </si>
  <si>
    <t>BeO*</t>
  </si>
  <si>
    <t>* = estimated by difference</t>
  </si>
  <si>
    <t>Be</t>
  </si>
  <si>
    <t>in formula</t>
  </si>
  <si>
    <r>
      <t>Na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BeSi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</si>
  <si>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ideal</t>
  </si>
  <si>
    <t>measured</t>
  </si>
  <si>
    <r>
      <t>Na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Be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Si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6</t>
    </r>
  </si>
  <si>
    <t>Be estimated by difference and stoichiometry</t>
  </si>
  <si>
    <t>chkaloviteR060628</t>
  </si>
  <si>
    <t>Cation numbers normalized to 6 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</si>
</sst>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8"/>
      <name val="Courier New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workbookViewId="0" topLeftCell="A1">
      <selection activeCell="L27" sqref="L27"/>
    </sheetView>
  </sheetViews>
  <sheetFormatPr defaultColWidth="9.00390625" defaultRowHeight="13.5"/>
  <cols>
    <col min="1" max="9" width="5.25390625" style="1" customWidth="1"/>
    <col min="10" max="10" width="5.875" style="1" customWidth="1"/>
    <col min="11" max="16384" width="5.25390625" style="1" customWidth="1"/>
  </cols>
  <sheetData>
    <row r="1" ht="12.75">
      <c r="B1" s="8" t="s">
        <v>68</v>
      </c>
    </row>
    <row r="2" spans="2:8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11" ht="12.75">
      <c r="A3" s="1" t="s">
        <v>7</v>
      </c>
      <c r="B3" s="1" t="s">
        <v>8</v>
      </c>
      <c r="C3" s="1" t="s">
        <v>9</v>
      </c>
      <c r="D3" s="1" t="s">
        <v>10</v>
      </c>
      <c r="J3" s="1" t="s">
        <v>56</v>
      </c>
      <c r="K3" s="1" t="s">
        <v>57</v>
      </c>
    </row>
    <row r="4" spans="1:20" ht="12.75">
      <c r="A4" s="1" t="s">
        <v>14</v>
      </c>
      <c r="B4" s="2">
        <v>58.21</v>
      </c>
      <c r="C4" s="2">
        <v>59.08</v>
      </c>
      <c r="D4" s="2">
        <v>58.17</v>
      </c>
      <c r="E4" s="2">
        <v>58.71</v>
      </c>
      <c r="F4" s="2">
        <v>58.14</v>
      </c>
      <c r="G4" s="2">
        <v>56.43</v>
      </c>
      <c r="H4" s="2">
        <v>57.94</v>
      </c>
      <c r="I4" s="2"/>
      <c r="J4" s="2">
        <f>AVERAGE(B4:H4)</f>
        <v>58.097142857142856</v>
      </c>
      <c r="K4" s="2">
        <f>STDEV(B4:H4)</f>
        <v>0.8332209448026223</v>
      </c>
      <c r="L4" s="2"/>
      <c r="N4" s="2"/>
      <c r="O4" s="2"/>
      <c r="P4" s="2"/>
      <c r="Q4" s="2"/>
      <c r="R4" s="2"/>
      <c r="S4" s="2"/>
      <c r="T4" s="2"/>
    </row>
    <row r="5" spans="1:20" ht="12.75">
      <c r="A5" s="1" t="s">
        <v>12</v>
      </c>
      <c r="B5" s="2">
        <v>28.53</v>
      </c>
      <c r="C5" s="2">
        <v>29.68</v>
      </c>
      <c r="D5" s="2">
        <v>29.53</v>
      </c>
      <c r="E5" s="2">
        <v>30.79</v>
      </c>
      <c r="F5" s="2">
        <v>30.26</v>
      </c>
      <c r="G5" s="2">
        <v>29.8</v>
      </c>
      <c r="H5" s="2">
        <v>29.18</v>
      </c>
      <c r="I5" s="2"/>
      <c r="J5" s="2">
        <f>AVERAGE(B5:H5)</f>
        <v>29.681428571428572</v>
      </c>
      <c r="K5" s="2">
        <f>STDEV(B5:H5)</f>
        <v>0.7277689324554941</v>
      </c>
      <c r="L5" s="2"/>
      <c r="N5" s="2"/>
      <c r="O5" s="2"/>
      <c r="P5" s="2"/>
      <c r="Q5" s="2"/>
      <c r="R5" s="2"/>
      <c r="S5" s="2"/>
      <c r="T5" s="2"/>
    </row>
    <row r="6" spans="1:20" ht="12.75">
      <c r="A6" s="1" t="s">
        <v>59</v>
      </c>
      <c r="B6" s="2">
        <f>100-SUM(B4:B5)</f>
        <v>13.259999999999991</v>
      </c>
      <c r="C6" s="2">
        <f aca="true" t="shared" si="0" ref="C6:H6">100-SUM(C4:C5)</f>
        <v>11.240000000000009</v>
      </c>
      <c r="D6" s="2">
        <f t="shared" si="0"/>
        <v>12.299999999999997</v>
      </c>
      <c r="E6" s="2">
        <f t="shared" si="0"/>
        <v>10.5</v>
      </c>
      <c r="F6" s="2">
        <f t="shared" si="0"/>
        <v>11.599999999999994</v>
      </c>
      <c r="G6" s="2">
        <f t="shared" si="0"/>
        <v>13.769999999999996</v>
      </c>
      <c r="H6" s="2">
        <f t="shared" si="0"/>
        <v>12.879999999999995</v>
      </c>
      <c r="I6" s="2"/>
      <c r="J6" s="2">
        <f>AVERAGE(B6:H6)</f>
        <v>12.22142857142857</v>
      </c>
      <c r="K6" s="2">
        <f>STDEV(B6:H6)</f>
        <v>1.1711309145640254</v>
      </c>
      <c r="L6" s="2"/>
      <c r="N6" s="2"/>
      <c r="O6" s="2"/>
      <c r="P6" s="2"/>
      <c r="Q6" s="2"/>
      <c r="R6" s="2"/>
      <c r="S6" s="2"/>
      <c r="T6" s="2"/>
    </row>
    <row r="7" spans="1:15" s="3" customFormat="1" ht="12.75">
      <c r="A7" s="3" t="s">
        <v>16</v>
      </c>
      <c r="B7" s="4">
        <v>0.02</v>
      </c>
      <c r="C7" s="4">
        <v>0</v>
      </c>
      <c r="D7" s="4">
        <v>0.07</v>
      </c>
      <c r="E7" s="4">
        <v>0</v>
      </c>
      <c r="F7" s="4">
        <v>0.02</v>
      </c>
      <c r="G7" s="4">
        <v>0.23</v>
      </c>
      <c r="H7" s="4">
        <v>0.06</v>
      </c>
      <c r="I7" s="4"/>
      <c r="J7" s="4">
        <f>AVERAGE(B7:H7)</f>
        <v>0.05714285714285715</v>
      </c>
      <c r="K7" s="4">
        <f>STDEV(B7:H7)</f>
        <v>0.08097618697581936</v>
      </c>
      <c r="L7" s="4" t="s">
        <v>58</v>
      </c>
      <c r="M7" s="4"/>
      <c r="N7" s="4"/>
      <c r="O7" s="4"/>
    </row>
    <row r="8" spans="1:15" s="3" customFormat="1" ht="12.75">
      <c r="A8" s="3" t="s">
        <v>22</v>
      </c>
      <c r="B8" s="4">
        <v>0.03</v>
      </c>
      <c r="C8" s="4">
        <v>0</v>
      </c>
      <c r="D8" s="4">
        <v>0.03</v>
      </c>
      <c r="E8" s="4">
        <v>0.11</v>
      </c>
      <c r="F8" s="4">
        <v>0.28</v>
      </c>
      <c r="G8" s="4">
        <v>0.06</v>
      </c>
      <c r="H8" s="4">
        <v>0.06</v>
      </c>
      <c r="I8" s="4"/>
      <c r="J8" s="4">
        <f>AVERAGE(B8:H8)</f>
        <v>0.08142857142857143</v>
      </c>
      <c r="K8" s="4">
        <f>STDEV(B8:H8)</f>
        <v>0.09406178314075833</v>
      </c>
      <c r="L8" s="4" t="s">
        <v>58</v>
      </c>
      <c r="M8" s="4"/>
      <c r="N8" s="4"/>
      <c r="O8" s="4"/>
    </row>
    <row r="9" spans="1:15" s="3" customFormat="1" ht="12.75">
      <c r="A9" s="3" t="s">
        <v>20</v>
      </c>
      <c r="B9" s="4">
        <v>0.11</v>
      </c>
      <c r="C9" s="4">
        <v>0</v>
      </c>
      <c r="D9" s="4">
        <v>0</v>
      </c>
      <c r="E9" s="4">
        <v>0.03</v>
      </c>
      <c r="F9" s="4">
        <v>0</v>
      </c>
      <c r="G9" s="4">
        <v>0</v>
      </c>
      <c r="H9" s="4">
        <v>0</v>
      </c>
      <c r="I9" s="4"/>
      <c r="J9" s="4">
        <f>AVERAGE(B9:H9)</f>
        <v>0.02</v>
      </c>
      <c r="K9" s="4">
        <f>STDEV(B9:H9)</f>
        <v>0.0412310562561766</v>
      </c>
      <c r="L9" s="4" t="s">
        <v>58</v>
      </c>
      <c r="M9" s="4"/>
      <c r="N9" s="4"/>
      <c r="O9" s="4"/>
    </row>
    <row r="10" spans="1:15" s="3" customFormat="1" ht="12.75">
      <c r="A10" s="3" t="s">
        <v>21</v>
      </c>
      <c r="B10" s="4">
        <v>0</v>
      </c>
      <c r="C10" s="4">
        <v>0.06</v>
      </c>
      <c r="D10" s="4">
        <v>0.05</v>
      </c>
      <c r="E10" s="4">
        <v>0.08</v>
      </c>
      <c r="F10" s="4">
        <v>0.02</v>
      </c>
      <c r="G10" s="4">
        <v>0.05</v>
      </c>
      <c r="H10" s="4">
        <v>0.01</v>
      </c>
      <c r="I10" s="4"/>
      <c r="J10" s="4">
        <f>AVERAGE(B10:H10)</f>
        <v>0.038571428571428576</v>
      </c>
      <c r="K10" s="4">
        <f>STDEV(B10:H10)</f>
        <v>0.029113897843110043</v>
      </c>
      <c r="L10" s="4" t="s">
        <v>58</v>
      </c>
      <c r="M10" s="4"/>
      <c r="N10" s="4"/>
      <c r="O10" s="4"/>
    </row>
    <row r="11" spans="1:15" s="3" customFormat="1" ht="12.75">
      <c r="A11" s="3" t="s">
        <v>11</v>
      </c>
      <c r="B11" s="4">
        <v>0</v>
      </c>
      <c r="C11" s="4">
        <v>0</v>
      </c>
      <c r="D11" s="4">
        <v>0</v>
      </c>
      <c r="E11" s="4">
        <v>0.1</v>
      </c>
      <c r="F11" s="4">
        <v>0</v>
      </c>
      <c r="G11" s="4">
        <v>0.06</v>
      </c>
      <c r="H11" s="4">
        <v>0.05</v>
      </c>
      <c r="I11" s="4"/>
      <c r="J11" s="4">
        <f>AVERAGE(B11:H11)</f>
        <v>0.030000000000000002</v>
      </c>
      <c r="K11" s="4">
        <f>STDEV(B11:H11)</f>
        <v>0.04041451884327381</v>
      </c>
      <c r="L11" s="4" t="s">
        <v>58</v>
      </c>
      <c r="M11" s="4"/>
      <c r="N11" s="4"/>
      <c r="O11" s="4"/>
    </row>
    <row r="12" spans="1:15" s="3" customFormat="1" ht="12.75">
      <c r="A12" s="3" t="s">
        <v>15</v>
      </c>
      <c r="B12" s="4">
        <v>0.02</v>
      </c>
      <c r="C12" s="4">
        <v>0.04</v>
      </c>
      <c r="D12" s="4">
        <v>0</v>
      </c>
      <c r="E12" s="4">
        <v>0.01</v>
      </c>
      <c r="F12" s="4">
        <v>0</v>
      </c>
      <c r="G12" s="4">
        <v>0.04</v>
      </c>
      <c r="H12" s="4">
        <v>0.04</v>
      </c>
      <c r="I12" s="4"/>
      <c r="J12" s="4">
        <f>AVERAGE(B12:H12)</f>
        <v>0.02142857142857143</v>
      </c>
      <c r="K12" s="4">
        <f>STDEV(B12:H12)</f>
        <v>0.018644544714716087</v>
      </c>
      <c r="L12" s="4" t="s">
        <v>58</v>
      </c>
      <c r="M12" s="4"/>
      <c r="N12" s="4"/>
      <c r="O12" s="4"/>
    </row>
    <row r="13" spans="1:15" s="3" customFormat="1" ht="12.75">
      <c r="A13" s="3" t="s">
        <v>17</v>
      </c>
      <c r="B13" s="4">
        <v>0.01</v>
      </c>
      <c r="C13" s="4">
        <v>0.02</v>
      </c>
      <c r="D13" s="4">
        <v>0.06</v>
      </c>
      <c r="E13" s="4">
        <v>0</v>
      </c>
      <c r="F13" s="4">
        <v>0</v>
      </c>
      <c r="G13" s="4">
        <v>0.01</v>
      </c>
      <c r="H13" s="4">
        <v>0</v>
      </c>
      <c r="I13" s="4"/>
      <c r="J13" s="4">
        <f>AVERAGE(B13:H13)</f>
        <v>0.014285714285714285</v>
      </c>
      <c r="K13" s="4">
        <f>STDEV(B13:H13)</f>
        <v>0.021491969707422395</v>
      </c>
      <c r="L13" s="4" t="s">
        <v>58</v>
      </c>
      <c r="M13" s="4"/>
      <c r="N13" s="4"/>
      <c r="O13" s="4"/>
    </row>
    <row r="14" spans="1:15" s="3" customFormat="1" ht="12.75">
      <c r="A14" s="3" t="s">
        <v>18</v>
      </c>
      <c r="B14" s="4">
        <v>0.01</v>
      </c>
      <c r="C14" s="4">
        <v>0.01</v>
      </c>
      <c r="D14" s="4">
        <v>0.01</v>
      </c>
      <c r="E14" s="4">
        <v>0.01</v>
      </c>
      <c r="F14" s="4">
        <v>0.02</v>
      </c>
      <c r="G14" s="4">
        <v>0</v>
      </c>
      <c r="H14" s="4">
        <v>0</v>
      </c>
      <c r="I14" s="4"/>
      <c r="J14" s="4">
        <f>AVERAGE(B14:H14)</f>
        <v>0.008571428571428572</v>
      </c>
      <c r="K14" s="4">
        <f>STDEV(B14:H14)</f>
        <v>0.006900655593423542</v>
      </c>
      <c r="L14" s="4" t="s">
        <v>58</v>
      </c>
      <c r="M14" s="4"/>
      <c r="N14" s="4"/>
      <c r="O14" s="4"/>
    </row>
    <row r="15" spans="1:15" s="3" customFormat="1" ht="12.75">
      <c r="A15" s="3" t="s">
        <v>13</v>
      </c>
      <c r="B15" s="4">
        <v>0</v>
      </c>
      <c r="C15" s="4">
        <v>0.01</v>
      </c>
      <c r="D15" s="4">
        <v>0</v>
      </c>
      <c r="E15" s="4">
        <v>0.01</v>
      </c>
      <c r="F15" s="4">
        <v>0.01</v>
      </c>
      <c r="G15" s="4">
        <v>0.01</v>
      </c>
      <c r="H15" s="4">
        <v>0</v>
      </c>
      <c r="I15" s="4"/>
      <c r="J15" s="4">
        <f>AVERAGE(B15:H15)</f>
        <v>0.005714285714285714</v>
      </c>
      <c r="K15" s="4">
        <f>STDEV(B15:H15)</f>
        <v>0.005345224838248488</v>
      </c>
      <c r="L15" s="4" t="s">
        <v>58</v>
      </c>
      <c r="M15" s="4"/>
      <c r="N15" s="4"/>
      <c r="O15" s="4"/>
    </row>
    <row r="16" spans="1:15" s="3" customFormat="1" ht="12.75">
      <c r="A16" s="3" t="s">
        <v>19</v>
      </c>
      <c r="B16" s="4">
        <v>0.03</v>
      </c>
      <c r="C16" s="4">
        <v>0</v>
      </c>
      <c r="D16" s="4">
        <v>0.06</v>
      </c>
      <c r="E16" s="4">
        <v>0</v>
      </c>
      <c r="F16" s="4">
        <v>0</v>
      </c>
      <c r="G16" s="4">
        <v>0</v>
      </c>
      <c r="H16" s="4">
        <v>0.02</v>
      </c>
      <c r="I16" s="4"/>
      <c r="J16" s="4">
        <f>AVERAGE(B16:H16)</f>
        <v>0.015714285714285715</v>
      </c>
      <c r="K16" s="4">
        <f>STDEV(B16:H16)</f>
        <v>0.022990681342044402</v>
      </c>
      <c r="L16" s="4" t="s">
        <v>58</v>
      </c>
      <c r="M16" s="4"/>
      <c r="N16" s="4"/>
      <c r="O16" s="4"/>
    </row>
    <row r="17" spans="1:15" ht="12.75">
      <c r="A17" s="1" t="s">
        <v>23</v>
      </c>
      <c r="B17" s="2">
        <f>SUM(B4:B6)</f>
        <v>100</v>
      </c>
      <c r="C17" s="2">
        <f aca="true" t="shared" si="1" ref="C17:H17">SUM(C4:C6)</f>
        <v>100</v>
      </c>
      <c r="D17" s="2">
        <f t="shared" si="1"/>
        <v>100</v>
      </c>
      <c r="E17" s="2">
        <f t="shared" si="1"/>
        <v>100</v>
      </c>
      <c r="F17" s="2">
        <f t="shared" si="1"/>
        <v>100</v>
      </c>
      <c r="G17" s="2">
        <f t="shared" si="1"/>
        <v>100</v>
      </c>
      <c r="H17" s="2">
        <f t="shared" si="1"/>
        <v>100</v>
      </c>
      <c r="I17" s="2"/>
      <c r="J17" s="2">
        <f>AVERAGE(B17:H17)</f>
        <v>100</v>
      </c>
      <c r="K17" s="2">
        <f>STDEV(B17:H17)</f>
        <v>0</v>
      </c>
      <c r="L17" s="2"/>
      <c r="M17" s="2"/>
      <c r="N17" s="2"/>
      <c r="O17" s="2"/>
    </row>
    <row r="18" spans="1:15" ht="12.75">
      <c r="A18" s="1" t="s">
        <v>60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2.75">
      <c r="A20" s="1" t="s">
        <v>69</v>
      </c>
      <c r="B20" s="2"/>
      <c r="C20" s="2"/>
      <c r="D20" s="2"/>
      <c r="E20" s="2"/>
      <c r="F20" s="2"/>
      <c r="G20" s="2"/>
      <c r="H20" s="2"/>
      <c r="I20" s="2"/>
      <c r="J20" s="1" t="s">
        <v>56</v>
      </c>
      <c r="K20" s="1" t="s">
        <v>57</v>
      </c>
      <c r="L20" s="2" t="s">
        <v>62</v>
      </c>
      <c r="M20" s="2"/>
      <c r="N20" s="2"/>
      <c r="O20" s="2"/>
    </row>
    <row r="21" spans="1:15" ht="12.75">
      <c r="A21" s="1" t="s">
        <v>26</v>
      </c>
      <c r="B21" s="5">
        <v>1.9852008469503593</v>
      </c>
      <c r="C21" s="5">
        <v>2.0380132095516665</v>
      </c>
      <c r="D21" s="5">
        <v>1.9999417445937229</v>
      </c>
      <c r="E21" s="5">
        <v>2.0421757479761413</v>
      </c>
      <c r="F21" s="5">
        <v>2.0108232315558214</v>
      </c>
      <c r="G21" s="5">
        <v>1.9366446373637602</v>
      </c>
      <c r="H21" s="5">
        <v>1.985276690867422</v>
      </c>
      <c r="I21" s="5"/>
      <c r="J21" s="5">
        <f>AVERAGE(B21:H21)</f>
        <v>1.9997251584084137</v>
      </c>
      <c r="K21" s="5">
        <f>STDEV(B21:H21)</f>
        <v>0.03603264150976004</v>
      </c>
      <c r="L21" s="6">
        <v>2</v>
      </c>
      <c r="M21" s="2"/>
      <c r="N21" s="2"/>
      <c r="O21" s="2"/>
    </row>
    <row r="22" spans="1:15" ht="12.75">
      <c r="A22" s="1" t="s">
        <v>24</v>
      </c>
      <c r="B22" s="5">
        <v>1.886494352189069</v>
      </c>
      <c r="C22" s="5">
        <v>1.9850766903886072</v>
      </c>
      <c r="D22" s="5">
        <v>1.9684691541870796</v>
      </c>
      <c r="E22" s="5">
        <v>2.076527122816124</v>
      </c>
      <c r="F22" s="5">
        <v>2.029152444199814</v>
      </c>
      <c r="G22" s="5">
        <v>1.982910153450247</v>
      </c>
      <c r="H22" s="5">
        <v>2.011</v>
      </c>
      <c r="I22" s="5"/>
      <c r="J22" s="5">
        <f>AVERAGE(B22:H22)</f>
        <v>1.991375702461563</v>
      </c>
      <c r="K22" s="5">
        <f>STDEV(B22:H22)</f>
        <v>0.05873543836648743</v>
      </c>
      <c r="L22" s="6">
        <v>2</v>
      </c>
      <c r="M22" s="2"/>
      <c r="N22" s="2"/>
      <c r="O22" s="2"/>
    </row>
    <row r="23" spans="1:15" ht="12.75">
      <c r="A23" s="1" t="s">
        <v>61</v>
      </c>
      <c r="B23" s="5">
        <v>1.086351130004747</v>
      </c>
      <c r="C23" s="5">
        <v>0.931435235702364</v>
      </c>
      <c r="D23" s="5">
        <v>1.0158819337190146</v>
      </c>
      <c r="E23" s="5">
        <v>0.8773849426396554</v>
      </c>
      <c r="F23" s="5">
        <v>0.9637773147884496</v>
      </c>
      <c r="G23" s="5">
        <v>1.135255648547356</v>
      </c>
      <c r="H23" s="5">
        <v>1.947</v>
      </c>
      <c r="I23" s="5"/>
      <c r="J23" s="5">
        <f>AVERAGE(B23:H23)</f>
        <v>1.1367266007716552</v>
      </c>
      <c r="K23" s="5">
        <f>STDEV(B23:H23)</f>
        <v>0.36810332846098215</v>
      </c>
      <c r="L23" s="6">
        <v>1</v>
      </c>
      <c r="M23" s="2"/>
      <c r="N23" s="2"/>
      <c r="O23" s="2"/>
    </row>
    <row r="24" spans="1:15" ht="12.75">
      <c r="A24" s="1" t="s">
        <v>23</v>
      </c>
      <c r="B24" s="5">
        <f>SUM(B21:B23)</f>
        <v>4.958046329144175</v>
      </c>
      <c r="C24" s="5">
        <f aca="true" t="shared" si="2" ref="C24:H24">SUM(C21:C23)</f>
        <v>4.954525135642638</v>
      </c>
      <c r="D24" s="5">
        <f t="shared" si="2"/>
        <v>4.984292832499817</v>
      </c>
      <c r="E24" s="5">
        <f t="shared" si="2"/>
        <v>4.996087813431921</v>
      </c>
      <c r="F24" s="5">
        <f t="shared" si="2"/>
        <v>5.003752990544085</v>
      </c>
      <c r="G24" s="5">
        <f t="shared" si="2"/>
        <v>5.054810439361363</v>
      </c>
      <c r="H24" s="5">
        <f t="shared" si="2"/>
        <v>5.943276690867422</v>
      </c>
      <c r="I24" s="5"/>
      <c r="J24" s="5">
        <f>AVERAGE(B24:H24)</f>
        <v>5.1278274616416315</v>
      </c>
      <c r="K24" s="5">
        <f>STDEV(B24:H24)</f>
        <v>0.36113253780937254</v>
      </c>
      <c r="L24" s="2"/>
      <c r="M24" s="2"/>
      <c r="N24" s="2"/>
      <c r="O24" s="2"/>
    </row>
    <row r="25" spans="2:19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20.25">
      <c r="B26" s="2"/>
      <c r="C26" s="2"/>
      <c r="D26" s="2"/>
      <c r="E26" s="2" t="s">
        <v>64</v>
      </c>
      <c r="F26" s="2"/>
      <c r="G26" s="2"/>
      <c r="H26" s="7" t="s">
        <v>63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5:12" ht="20.25">
      <c r="E27" s="1" t="s">
        <v>65</v>
      </c>
      <c r="H27" s="7" t="s">
        <v>66</v>
      </c>
      <c r="L27" s="1" t="s">
        <v>67</v>
      </c>
    </row>
    <row r="28" ht="13.5">
      <c r="H28"/>
    </row>
    <row r="29" spans="1:8" ht="12.75">
      <c r="A29" s="1" t="s">
        <v>34</v>
      </c>
      <c r="B29" s="1" t="s">
        <v>35</v>
      </c>
      <c r="C29" s="1" t="s">
        <v>36</v>
      </c>
      <c r="D29" s="1" t="s">
        <v>37</v>
      </c>
      <c r="E29" s="1" t="s">
        <v>38</v>
      </c>
      <c r="F29" s="1" t="s">
        <v>39</v>
      </c>
      <c r="G29" s="1" t="s">
        <v>40</v>
      </c>
      <c r="H29" s="1" t="s">
        <v>41</v>
      </c>
    </row>
    <row r="30" spans="1:8" ht="12.75">
      <c r="A30" s="1" t="s">
        <v>42</v>
      </c>
      <c r="B30" s="1" t="s">
        <v>24</v>
      </c>
      <c r="C30" s="1" t="s">
        <v>43</v>
      </c>
      <c r="D30" s="1">
        <v>20</v>
      </c>
      <c r="E30" s="1">
        <v>10</v>
      </c>
      <c r="F30" s="1">
        <v>600</v>
      </c>
      <c r="G30" s="1">
        <v>-600</v>
      </c>
      <c r="H30" s="1" t="s">
        <v>44</v>
      </c>
    </row>
    <row r="31" spans="1:8" ht="12.75">
      <c r="A31" s="1" t="s">
        <v>42</v>
      </c>
      <c r="B31" s="1" t="s">
        <v>26</v>
      </c>
      <c r="C31" s="1" t="s">
        <v>43</v>
      </c>
      <c r="D31" s="1">
        <v>20</v>
      </c>
      <c r="E31" s="1">
        <v>10</v>
      </c>
      <c r="F31" s="1">
        <v>600</v>
      </c>
      <c r="G31" s="1">
        <v>-600</v>
      </c>
      <c r="H31" s="1" t="s">
        <v>45</v>
      </c>
    </row>
    <row r="32" spans="1:8" ht="12.75">
      <c r="A32" s="1" t="s">
        <v>42</v>
      </c>
      <c r="B32" s="1" t="s">
        <v>11</v>
      </c>
      <c r="C32" s="1" t="s">
        <v>43</v>
      </c>
      <c r="D32" s="1">
        <v>20</v>
      </c>
      <c r="E32" s="1">
        <v>10</v>
      </c>
      <c r="F32" s="1">
        <v>600</v>
      </c>
      <c r="G32" s="1">
        <v>-700</v>
      </c>
      <c r="H32" s="1" t="s">
        <v>46</v>
      </c>
    </row>
    <row r="33" spans="1:8" ht="12.75">
      <c r="A33" s="1" t="s">
        <v>42</v>
      </c>
      <c r="B33" s="1" t="s">
        <v>27</v>
      </c>
      <c r="C33" s="1" t="s">
        <v>43</v>
      </c>
      <c r="D33" s="1">
        <v>20</v>
      </c>
      <c r="E33" s="1">
        <v>10</v>
      </c>
      <c r="F33" s="1">
        <v>600</v>
      </c>
      <c r="G33" s="1">
        <v>-600</v>
      </c>
      <c r="H33" s="1" t="s">
        <v>45</v>
      </c>
    </row>
    <row r="34" spans="1:8" ht="12.75">
      <c r="A34" s="1" t="s">
        <v>42</v>
      </c>
      <c r="B34" s="1" t="s">
        <v>28</v>
      </c>
      <c r="C34" s="1" t="s">
        <v>43</v>
      </c>
      <c r="D34" s="1">
        <v>20</v>
      </c>
      <c r="E34" s="1">
        <v>10</v>
      </c>
      <c r="F34" s="1">
        <v>600</v>
      </c>
      <c r="G34" s="1">
        <v>-600</v>
      </c>
      <c r="H34" s="1" t="s">
        <v>47</v>
      </c>
    </row>
    <row r="35" spans="1:8" ht="12.75">
      <c r="A35" s="1" t="s">
        <v>48</v>
      </c>
      <c r="B35" s="1" t="s">
        <v>25</v>
      </c>
      <c r="C35" s="1" t="s">
        <v>43</v>
      </c>
      <c r="D35" s="1">
        <v>20</v>
      </c>
      <c r="E35" s="1">
        <v>10</v>
      </c>
      <c r="F35" s="1">
        <v>600</v>
      </c>
      <c r="G35" s="1">
        <v>-600</v>
      </c>
      <c r="H35" s="1" t="s">
        <v>49</v>
      </c>
    </row>
    <row r="36" spans="1:8" ht="12.75">
      <c r="A36" s="1" t="s">
        <v>48</v>
      </c>
      <c r="B36" s="1" t="s">
        <v>29</v>
      </c>
      <c r="C36" s="1" t="s">
        <v>43</v>
      </c>
      <c r="D36" s="1">
        <v>20</v>
      </c>
      <c r="E36" s="1">
        <v>10</v>
      </c>
      <c r="F36" s="1">
        <v>600</v>
      </c>
      <c r="G36" s="1">
        <v>-600</v>
      </c>
      <c r="H36" s="1" t="s">
        <v>45</v>
      </c>
    </row>
    <row r="37" spans="1:8" ht="12.75">
      <c r="A37" s="1" t="s">
        <v>48</v>
      </c>
      <c r="B37" s="1" t="s">
        <v>18</v>
      </c>
      <c r="C37" s="1" t="s">
        <v>43</v>
      </c>
      <c r="D37" s="1">
        <v>20</v>
      </c>
      <c r="E37" s="1">
        <v>10</v>
      </c>
      <c r="F37" s="1">
        <v>600</v>
      </c>
      <c r="G37" s="1">
        <v>-600</v>
      </c>
      <c r="H37" s="1" t="s">
        <v>50</v>
      </c>
    </row>
    <row r="38" spans="1:8" ht="12.75">
      <c r="A38" s="1" t="s">
        <v>48</v>
      </c>
      <c r="B38" s="1" t="s">
        <v>30</v>
      </c>
      <c r="C38" s="1" t="s">
        <v>43</v>
      </c>
      <c r="D38" s="1">
        <v>20</v>
      </c>
      <c r="E38" s="1">
        <v>10</v>
      </c>
      <c r="F38" s="1">
        <v>600</v>
      </c>
      <c r="G38" s="1">
        <v>-600</v>
      </c>
      <c r="H38" s="1" t="s">
        <v>51</v>
      </c>
    </row>
    <row r="39" spans="1:8" ht="12.75">
      <c r="A39" s="1" t="s">
        <v>52</v>
      </c>
      <c r="B39" s="1" t="s">
        <v>31</v>
      </c>
      <c r="C39" s="1" t="s">
        <v>43</v>
      </c>
      <c r="D39" s="1">
        <v>20</v>
      </c>
      <c r="E39" s="1">
        <v>10</v>
      </c>
      <c r="F39" s="1">
        <v>500</v>
      </c>
      <c r="G39" s="1">
        <v>-500</v>
      </c>
      <c r="H39" s="1" t="s">
        <v>53</v>
      </c>
    </row>
    <row r="40" spans="1:8" ht="12.75">
      <c r="A40" s="1" t="s">
        <v>52</v>
      </c>
      <c r="B40" s="1" t="s">
        <v>32</v>
      </c>
      <c r="C40" s="1" t="s">
        <v>43</v>
      </c>
      <c r="D40" s="1">
        <v>20</v>
      </c>
      <c r="E40" s="1">
        <v>10</v>
      </c>
      <c r="F40" s="1">
        <v>500</v>
      </c>
      <c r="G40" s="1">
        <v>-500</v>
      </c>
      <c r="H40" s="1" t="s">
        <v>54</v>
      </c>
    </row>
    <row r="41" spans="1:8" ht="12.75">
      <c r="A41" s="1" t="s">
        <v>52</v>
      </c>
      <c r="B41" s="1" t="s">
        <v>33</v>
      </c>
      <c r="C41" s="1" t="s">
        <v>43</v>
      </c>
      <c r="D41" s="1">
        <v>20</v>
      </c>
      <c r="E41" s="1">
        <v>10</v>
      </c>
      <c r="F41" s="1">
        <v>500</v>
      </c>
      <c r="G41" s="1">
        <v>-500</v>
      </c>
      <c r="H41" s="1" t="s">
        <v>55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Gelu Costin</dc:creator>
  <cp:keywords/>
  <dc:description/>
  <cp:lastModifiedBy>Gelu Costin</cp:lastModifiedBy>
  <dcterms:created xsi:type="dcterms:W3CDTF">2008-03-12T21:06:18Z</dcterms:created>
  <dcterms:modified xsi:type="dcterms:W3CDTF">2008-03-12T21:09:12Z</dcterms:modified>
  <cp:category/>
  <cp:version/>
  <cp:contentType/>
  <cp:contentStatus/>
</cp:coreProperties>
</file>