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5165" windowHeight="1099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<sst xmlns="http://schemas.openxmlformats.org/spreadsheetml/2006/main" count="199" uniqueCount="82">
  <si>
    <t>clinochlore6108clinochlore6108clinochlore6108clinochlore6108clinochlore6108clinochlore6108clinochlore6108clinochlore6108clinochlore6108clinochlore6108clinochlore6108clinochlore6108</t>
  </si>
  <si>
    <t>#52</t>
  </si>
  <si>
    <t>#53</t>
  </si>
  <si>
    <t>#54</t>
  </si>
  <si>
    <t>#55</t>
  </si>
  <si>
    <t>#56</t>
  </si>
  <si>
    <t>#57</t>
  </si>
  <si>
    <t>#58</t>
  </si>
  <si>
    <t>#59</t>
  </si>
  <si>
    <t>#60</t>
  </si>
  <si>
    <t>#61</t>
  </si>
  <si>
    <t>#62</t>
  </si>
  <si>
    <t>#63</t>
  </si>
  <si>
    <t>Ox</t>
  </si>
  <si>
    <t>Wt</t>
  </si>
  <si>
    <t>Percents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</si>
  <si>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</si>
  <si>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</si>
  <si>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</si>
  <si>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</si>
  <si>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</si>
  <si>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</si>
  <si>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</si>
  <si>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</si>
  <si>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</si>
  <si>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</si>
  <si>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TiO2</t>
  </si>
  <si>
    <t>FeO</t>
  </si>
  <si>
    <t>MnO</t>
  </si>
  <si>
    <t>Cr2O3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</si>
  <si>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</si>
  <si>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</si>
  <si>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</si>
  <si>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</si>
  <si>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</si>
  <si>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</si>
  <si>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</si>
  <si>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</si>
  <si>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</si>
  <si>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</si>
  <si>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K</t>
  </si>
  <si>
    <t>Si</t>
  </si>
  <si>
    <t>Mg</t>
  </si>
  <si>
    <t>Al</t>
  </si>
  <si>
    <t>Ca</t>
  </si>
  <si>
    <t>Ti</t>
  </si>
  <si>
    <t>Fe</t>
  </si>
  <si>
    <t>Mn</t>
  </si>
  <si>
    <t>Cr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</si>
  <si>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</si>
  <si>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</si>
  <si>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</si>
  <si>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</si>
  <si>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</si>
  <si>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</si>
  <si>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</si>
  <si>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</si>
  <si>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</si>
  <si>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</si>
  <si>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</si>
  <si>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</si>
  <si>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</si>
  <si>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</si>
  <si>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</si>
  <si>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</si>
  <si>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rutile1</t>
  </si>
  <si>
    <t>LIF</t>
  </si>
  <si>
    <t>fayalite</t>
  </si>
  <si>
    <t>rhod-791</t>
  </si>
  <si>
    <t>chrom-s</t>
  </si>
  <si>
    <r>
      <t>Mg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Al(Si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Al)O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</si>
  <si>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t>clinochlore6108clinochlore6108clinochlore6108clinochlore6108clinochlore6108</t>
  </si>
  <si>
    <t>#64</t>
  </si>
  <si>
    <t>#65</t>
  </si>
  <si>
    <t>#66</t>
  </si>
  <si>
    <t>#67</t>
  </si>
  <si>
    <t>#68</t>
  </si>
  <si>
    <t>dark phase</t>
  </si>
  <si>
    <t>lighter phase</t>
  </si>
  <si>
    <r>
      <t>(Mg</t>
    </r>
    <r>
      <rPr>
        <vertAlign val="subscript"/>
        <sz val="14"/>
        <rFont val="Times New Roman"/>
        <family val="1"/>
      </rPr>
      <t>3.03</t>
    </r>
    <r>
      <rPr>
        <sz val="14"/>
        <rFont val="Times New Roman"/>
        <family val="1"/>
      </rPr>
      <t>Fe</t>
    </r>
    <r>
      <rPr>
        <vertAlign val="subscript"/>
        <sz val="14"/>
        <rFont val="Times New Roman"/>
        <family val="1"/>
      </rPr>
      <t>1.81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0.10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Σ=5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2.90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1.10</t>
    </r>
    <r>
      <rPr>
        <sz val="14"/>
        <rFont val="Times New Roman"/>
        <family val="1"/>
      </rPr>
      <t>)O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</si>
  <si>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r>
      <t>Mg</t>
    </r>
    <r>
      <rPr>
        <vertAlign val="subscript"/>
        <sz val="14"/>
        <rFont val="Times New Roman"/>
        <family val="1"/>
      </rPr>
      <t>6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</si>
  <si>
    <r>
      <t>(Mg</t>
    </r>
    <r>
      <rPr>
        <vertAlign val="subscript"/>
        <sz val="14"/>
        <rFont val="Times New Roman"/>
        <family val="1"/>
      </rPr>
      <t>2.82</t>
    </r>
    <r>
      <rPr>
        <sz val="14"/>
        <rFont val="Times New Roman"/>
        <family val="1"/>
      </rPr>
      <t>Fe</t>
    </r>
    <r>
      <rPr>
        <vertAlign val="superscript"/>
        <sz val="14"/>
        <rFont val="Times New Roman"/>
        <family val="1"/>
      </rPr>
      <t>2+</t>
    </r>
    <r>
      <rPr>
        <vertAlign val="subscript"/>
        <sz val="14"/>
        <rFont val="Times New Roman"/>
        <family val="1"/>
      </rPr>
      <t>1.80</t>
    </r>
    <r>
      <rPr>
        <sz val="14"/>
        <rFont val="Times New Roman"/>
        <family val="1"/>
      </rPr>
      <t>A1</t>
    </r>
    <r>
      <rPr>
        <vertAlign val="subscript"/>
        <sz val="14"/>
        <rFont val="Times New Roman"/>
        <family val="1"/>
      </rPr>
      <t>1.24</t>
    </r>
    <r>
      <rPr>
        <sz val="14"/>
        <rFont val="Courier New"/>
        <family val="0"/>
      </rPr>
      <t>□</t>
    </r>
    <r>
      <rPr>
        <vertAlign val="subscript"/>
        <sz val="14"/>
        <rFont val="Times New Roman"/>
        <family val="1"/>
      </rPr>
      <t>0.08</t>
    </r>
    <r>
      <rPr>
        <sz val="14"/>
        <rFont val="Times New Roman"/>
        <family val="1"/>
      </rPr>
      <t>Mn</t>
    </r>
    <r>
      <rPr>
        <vertAlign val="subscript"/>
        <sz val="14"/>
        <rFont val="Times New Roman"/>
        <family val="1"/>
      </rPr>
      <t>0.06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Σ=6</t>
    </r>
    <r>
      <rPr>
        <sz val="14"/>
        <rFont val="Times New Roman"/>
        <family val="1"/>
      </rPr>
      <t>(Si</t>
    </r>
    <r>
      <rPr>
        <vertAlign val="subscript"/>
        <sz val="14"/>
        <rFont val="Times New Roman"/>
        <family val="1"/>
      </rPr>
      <t>2.91</t>
    </r>
    <r>
      <rPr>
        <sz val="14"/>
        <rFont val="Times New Roman"/>
        <family val="1"/>
      </rPr>
      <t>Al</t>
    </r>
    <r>
      <rPr>
        <vertAlign val="subscript"/>
        <sz val="14"/>
        <rFont val="Times New Roman"/>
        <family val="1"/>
      </rPr>
      <t>1.09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Σ=4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10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8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</si>
</sst>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10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sz val="8"/>
      <name val="Courier New"/>
      <family val="0"/>
    </font>
    <font>
      <vertAlign val="superscript"/>
      <sz val="14"/>
      <name val="Times New Roman"/>
      <family val="1"/>
    </font>
    <font>
      <u val="single"/>
      <sz val="10"/>
      <color indexed="12"/>
      <name val="Courier New"/>
      <family val="0"/>
    </font>
    <font>
      <u val="single"/>
      <sz val="10"/>
      <color indexed="36"/>
      <name val="Courier New"/>
      <family val="0"/>
    </font>
    <font>
      <sz val="14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4" fillId="0" borderId="0" xfId="0" applyNumberFormat="1" applyFont="1" applyAlignment="1">
      <alignment/>
    </xf>
    <xf numFmtId="2" fontId="1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2" fontId="1" fillId="3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tabSelected="1" workbookViewId="0" topLeftCell="A1">
      <selection activeCell="S10" sqref="S9:S1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3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6" ht="12.75">
      <c r="A3" s="1" t="s">
        <v>13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</row>
    <row r="4" spans="1:22" ht="12.75">
      <c r="A4" s="1" t="s">
        <v>20</v>
      </c>
      <c r="B4" s="2">
        <v>0</v>
      </c>
      <c r="C4" s="2">
        <v>0</v>
      </c>
      <c r="D4" s="2">
        <v>0.05</v>
      </c>
      <c r="E4" s="2">
        <v>0</v>
      </c>
      <c r="F4" s="2">
        <v>0.04</v>
      </c>
      <c r="G4" s="2">
        <v>0</v>
      </c>
      <c r="H4" s="2">
        <v>0</v>
      </c>
      <c r="I4" s="2">
        <v>0.01</v>
      </c>
      <c r="J4" s="2">
        <v>0</v>
      </c>
      <c r="K4" s="2">
        <v>0.05</v>
      </c>
      <c r="L4" s="2">
        <v>0.05</v>
      </c>
      <c r="M4" s="2">
        <v>0.03</v>
      </c>
      <c r="N4" s="2"/>
      <c r="O4" s="2">
        <v>0.02</v>
      </c>
      <c r="P4" s="2">
        <v>0.02</v>
      </c>
      <c r="Q4" s="2"/>
      <c r="R4" s="2"/>
      <c r="S4" s="2"/>
      <c r="T4" s="2"/>
      <c r="U4" s="2"/>
      <c r="V4" s="2"/>
    </row>
    <row r="5" spans="1:22" ht="12.75">
      <c r="A5" s="1" t="s">
        <v>21</v>
      </c>
      <c r="B5" s="2">
        <v>0</v>
      </c>
      <c r="C5" s="2">
        <v>0</v>
      </c>
      <c r="D5" s="2">
        <v>0</v>
      </c>
      <c r="E5" s="2">
        <v>0</v>
      </c>
      <c r="F5" s="2">
        <v>0.01</v>
      </c>
      <c r="G5" s="2">
        <v>0.01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/>
      <c r="O5" s="2">
        <v>0</v>
      </c>
      <c r="P5" s="2">
        <v>0.01</v>
      </c>
      <c r="Q5" s="2"/>
      <c r="R5" s="2"/>
      <c r="S5" s="2"/>
      <c r="T5" s="2"/>
      <c r="U5" s="2"/>
      <c r="V5" s="2"/>
    </row>
    <row r="6" spans="1:22" ht="12.75">
      <c r="A6" s="1" t="s">
        <v>22</v>
      </c>
      <c r="B6" s="2">
        <v>28.02</v>
      </c>
      <c r="C6" s="2">
        <v>27.72</v>
      </c>
      <c r="D6" s="2">
        <v>27.35</v>
      </c>
      <c r="E6" s="2">
        <v>27.1</v>
      </c>
      <c r="F6" s="2">
        <v>29.88</v>
      </c>
      <c r="G6" s="2">
        <v>29.85</v>
      </c>
      <c r="H6" s="2">
        <v>28.63</v>
      </c>
      <c r="I6" s="2">
        <v>27.82</v>
      </c>
      <c r="J6" s="2">
        <v>28.13</v>
      </c>
      <c r="K6" s="2">
        <v>29.37</v>
      </c>
      <c r="L6" s="2">
        <v>28.14</v>
      </c>
      <c r="M6" s="2">
        <v>29.55</v>
      </c>
      <c r="N6" s="2"/>
      <c r="O6" s="2">
        <v>28.46</v>
      </c>
      <c r="P6" s="2">
        <v>0.93</v>
      </c>
      <c r="Q6" s="2"/>
      <c r="R6" s="2"/>
      <c r="S6" s="2"/>
      <c r="T6" s="2"/>
      <c r="U6" s="2"/>
      <c r="V6" s="2"/>
    </row>
    <row r="7" spans="1:22" ht="12.75">
      <c r="A7" s="1" t="s">
        <v>23</v>
      </c>
      <c r="B7" s="2">
        <v>18.44</v>
      </c>
      <c r="C7" s="2">
        <v>18.35</v>
      </c>
      <c r="D7" s="2">
        <v>18.83</v>
      </c>
      <c r="E7" s="2">
        <v>18.57</v>
      </c>
      <c r="F7" s="2">
        <v>18.93</v>
      </c>
      <c r="G7" s="2">
        <v>18.54</v>
      </c>
      <c r="H7" s="2">
        <v>18.3</v>
      </c>
      <c r="I7" s="2">
        <v>18.54</v>
      </c>
      <c r="J7" s="2">
        <v>18.6</v>
      </c>
      <c r="K7" s="2">
        <v>18.8</v>
      </c>
      <c r="L7" s="2">
        <v>19.01</v>
      </c>
      <c r="M7" s="2">
        <v>18.8</v>
      </c>
      <c r="N7" s="2"/>
      <c r="O7" s="2">
        <v>18.64</v>
      </c>
      <c r="P7" s="2">
        <v>0.22</v>
      </c>
      <c r="Q7" s="2"/>
      <c r="R7" s="2"/>
      <c r="S7" s="2"/>
      <c r="T7" s="2"/>
      <c r="U7" s="2"/>
      <c r="V7" s="2"/>
    </row>
    <row r="8" spans="1:22" ht="12.75">
      <c r="A8" s="1" t="s">
        <v>24</v>
      </c>
      <c r="B8" s="2">
        <v>19.64</v>
      </c>
      <c r="C8" s="2">
        <v>20.17</v>
      </c>
      <c r="D8" s="2">
        <v>20.08</v>
      </c>
      <c r="E8" s="2">
        <v>20.22</v>
      </c>
      <c r="F8" s="2">
        <v>19.8</v>
      </c>
      <c r="G8" s="2">
        <v>18.68</v>
      </c>
      <c r="H8" s="2">
        <v>19.71</v>
      </c>
      <c r="I8" s="2">
        <v>20.33</v>
      </c>
      <c r="J8" s="2">
        <v>20.05</v>
      </c>
      <c r="K8" s="2">
        <v>20.08</v>
      </c>
      <c r="L8" s="2">
        <v>19.36</v>
      </c>
      <c r="M8" s="2">
        <v>18.73</v>
      </c>
      <c r="N8" s="2"/>
      <c r="O8" s="2">
        <v>19.74</v>
      </c>
      <c r="P8" s="2">
        <v>0.53</v>
      </c>
      <c r="Q8" s="2"/>
      <c r="R8" s="2"/>
      <c r="S8" s="2"/>
      <c r="T8" s="2"/>
      <c r="U8" s="2"/>
      <c r="V8" s="2"/>
    </row>
    <row r="9" spans="1:22" ht="12.75">
      <c r="A9" s="1" t="s">
        <v>25</v>
      </c>
      <c r="B9" s="2">
        <v>0.15</v>
      </c>
      <c r="C9" s="2">
        <v>0.06</v>
      </c>
      <c r="D9" s="2">
        <v>0.04</v>
      </c>
      <c r="E9" s="2">
        <v>0.08</v>
      </c>
      <c r="F9" s="2">
        <v>0.04</v>
      </c>
      <c r="G9" s="2">
        <v>0.07</v>
      </c>
      <c r="H9" s="2">
        <v>0.04</v>
      </c>
      <c r="I9" s="2">
        <v>0.02</v>
      </c>
      <c r="J9" s="2">
        <v>0.02</v>
      </c>
      <c r="K9" s="2">
        <v>0.01</v>
      </c>
      <c r="L9" s="2">
        <v>0.03</v>
      </c>
      <c r="M9" s="2">
        <v>0.1</v>
      </c>
      <c r="N9" s="2"/>
      <c r="O9" s="2">
        <v>0.05</v>
      </c>
      <c r="P9" s="2">
        <v>0.04</v>
      </c>
      <c r="Q9" s="2"/>
      <c r="R9" s="2"/>
      <c r="S9" s="2"/>
      <c r="T9" s="2"/>
      <c r="U9" s="2"/>
      <c r="V9" s="2"/>
    </row>
    <row r="10" spans="1:22" ht="12.75">
      <c r="A10" s="1" t="s">
        <v>26</v>
      </c>
      <c r="B10" s="2">
        <v>0.02</v>
      </c>
      <c r="C10" s="2">
        <v>0</v>
      </c>
      <c r="D10" s="2">
        <v>0.01</v>
      </c>
      <c r="E10" s="2">
        <v>0.03</v>
      </c>
      <c r="F10" s="2">
        <v>0.04</v>
      </c>
      <c r="G10" s="2">
        <v>0</v>
      </c>
      <c r="H10" s="2">
        <v>0</v>
      </c>
      <c r="I10" s="2">
        <v>0.05</v>
      </c>
      <c r="J10" s="2">
        <v>0.01</v>
      </c>
      <c r="K10" s="2">
        <v>0.05</v>
      </c>
      <c r="L10" s="2">
        <v>0</v>
      </c>
      <c r="M10" s="2">
        <v>0.04</v>
      </c>
      <c r="N10" s="2"/>
      <c r="O10" s="2">
        <v>0.02</v>
      </c>
      <c r="P10" s="2">
        <v>0.02</v>
      </c>
      <c r="Q10" s="2"/>
      <c r="R10" s="2"/>
      <c r="S10" s="2"/>
      <c r="T10" s="2"/>
      <c r="U10" s="2"/>
      <c r="V10" s="2"/>
    </row>
    <row r="11" spans="1:22" ht="12.75">
      <c r="A11" s="1" t="s">
        <v>27</v>
      </c>
      <c r="B11" s="2">
        <v>21.12</v>
      </c>
      <c r="C11" s="2">
        <v>21.08</v>
      </c>
      <c r="D11" s="2">
        <v>21.29</v>
      </c>
      <c r="E11" s="2">
        <v>20.55</v>
      </c>
      <c r="F11" s="2">
        <v>20.89</v>
      </c>
      <c r="G11" s="2">
        <v>20.68</v>
      </c>
      <c r="H11" s="2">
        <v>20.97</v>
      </c>
      <c r="I11" s="2">
        <v>21</v>
      </c>
      <c r="J11" s="2">
        <v>20.43</v>
      </c>
      <c r="K11" s="2">
        <v>21.17</v>
      </c>
      <c r="L11" s="2">
        <v>21.36</v>
      </c>
      <c r="M11" s="2">
        <v>20.78</v>
      </c>
      <c r="N11" s="2"/>
      <c r="O11" s="2">
        <v>20.94</v>
      </c>
      <c r="P11" s="2">
        <v>0.28</v>
      </c>
      <c r="Q11" s="2"/>
      <c r="R11" s="2"/>
      <c r="S11" s="2"/>
      <c r="T11" s="2"/>
      <c r="U11" s="2"/>
      <c r="V11" s="2"/>
    </row>
    <row r="12" spans="1:22" ht="12.75">
      <c r="A12" s="1" t="s">
        <v>28</v>
      </c>
      <c r="B12" s="2">
        <v>0.65</v>
      </c>
      <c r="C12" s="2">
        <v>0.63</v>
      </c>
      <c r="D12" s="2">
        <v>0.71</v>
      </c>
      <c r="E12" s="2">
        <v>0.74</v>
      </c>
      <c r="F12" s="2">
        <v>0.67</v>
      </c>
      <c r="G12" s="2">
        <v>0.82</v>
      </c>
      <c r="H12" s="2">
        <v>0.8</v>
      </c>
      <c r="I12" s="2">
        <v>0.7</v>
      </c>
      <c r="J12" s="2">
        <v>0.78</v>
      </c>
      <c r="K12" s="2">
        <v>0.8</v>
      </c>
      <c r="L12" s="2">
        <v>0.73</v>
      </c>
      <c r="M12" s="2">
        <v>0.74</v>
      </c>
      <c r="N12" s="2"/>
      <c r="O12" s="2">
        <v>0.73</v>
      </c>
      <c r="P12" s="2">
        <v>0.06</v>
      </c>
      <c r="Q12" s="2"/>
      <c r="R12" s="2"/>
      <c r="S12" s="2"/>
      <c r="T12" s="2"/>
      <c r="U12" s="2"/>
      <c r="V12" s="2"/>
    </row>
    <row r="13" spans="1:22" ht="12.75">
      <c r="A13" s="1" t="s">
        <v>29</v>
      </c>
      <c r="B13" s="2">
        <v>0</v>
      </c>
      <c r="C13" s="2">
        <v>0</v>
      </c>
      <c r="D13" s="2">
        <v>0.04</v>
      </c>
      <c r="E13" s="2">
        <v>0</v>
      </c>
      <c r="F13" s="2">
        <v>0</v>
      </c>
      <c r="G13" s="2">
        <v>0.02</v>
      </c>
      <c r="H13" s="2">
        <v>0.07</v>
      </c>
      <c r="I13" s="2">
        <v>0</v>
      </c>
      <c r="J13" s="2">
        <v>0.08</v>
      </c>
      <c r="K13" s="2">
        <v>0</v>
      </c>
      <c r="L13" s="2">
        <v>0</v>
      </c>
      <c r="M13" s="2">
        <v>0.04</v>
      </c>
      <c r="N13" s="2"/>
      <c r="O13" s="2">
        <v>0.02</v>
      </c>
      <c r="P13" s="2">
        <v>0.03</v>
      </c>
      <c r="Q13" s="2"/>
      <c r="R13" s="2"/>
      <c r="S13" s="2"/>
      <c r="T13" s="2"/>
      <c r="U13" s="2"/>
      <c r="V13" s="2"/>
    </row>
    <row r="14" spans="1:22" ht="12.75">
      <c r="A14" s="1" t="s">
        <v>30</v>
      </c>
      <c r="B14" s="2">
        <v>88.15</v>
      </c>
      <c r="C14" s="2">
        <v>88.05</v>
      </c>
      <c r="D14" s="2">
        <v>88.39</v>
      </c>
      <c r="E14" s="2">
        <v>87.37</v>
      </c>
      <c r="F14" s="2">
        <v>90.4</v>
      </c>
      <c r="G14" s="2">
        <v>88.75</v>
      </c>
      <c r="H14" s="2">
        <v>88.53</v>
      </c>
      <c r="I14" s="2">
        <v>88.45</v>
      </c>
      <c r="J14" s="2">
        <v>88.15</v>
      </c>
      <c r="K14" s="2">
        <v>90.33</v>
      </c>
      <c r="L14" s="2">
        <v>88.69</v>
      </c>
      <c r="M14" s="2">
        <v>88.82</v>
      </c>
      <c r="N14" s="2"/>
      <c r="O14" s="2">
        <v>88.67</v>
      </c>
      <c r="P14" s="2">
        <v>0.84</v>
      </c>
      <c r="Q14" s="2"/>
      <c r="R14" s="2"/>
      <c r="S14" s="2"/>
      <c r="T14" s="2"/>
      <c r="U14" s="2"/>
      <c r="V14" s="2"/>
    </row>
    <row r="15" spans="2:22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2.75">
      <c r="A16" s="1" t="s">
        <v>31</v>
      </c>
      <c r="B16" s="2" t="s">
        <v>32</v>
      </c>
      <c r="C16" s="2" t="s">
        <v>33</v>
      </c>
      <c r="D16" s="2" t="s">
        <v>34</v>
      </c>
      <c r="E16" s="2">
        <v>14</v>
      </c>
      <c r="F16" s="2" t="s">
        <v>35</v>
      </c>
      <c r="G16" s="2" t="s">
        <v>36</v>
      </c>
      <c r="H16" s="2" t="s">
        <v>31</v>
      </c>
      <c r="I16" s="2" t="s">
        <v>37</v>
      </c>
      <c r="J16" s="2" t="s">
        <v>17</v>
      </c>
      <c r="K16" s="2" t="s">
        <v>18</v>
      </c>
      <c r="L16" s="2" t="s">
        <v>38</v>
      </c>
      <c r="M16" s="2" t="s">
        <v>31</v>
      </c>
      <c r="N16" s="2"/>
      <c r="O16" s="2" t="s">
        <v>37</v>
      </c>
      <c r="P16" s="2"/>
      <c r="Q16" s="2"/>
      <c r="R16" s="2"/>
      <c r="S16" s="2"/>
      <c r="T16" s="2"/>
      <c r="U16" s="2"/>
      <c r="V16" s="2"/>
    </row>
    <row r="17" spans="1:22" ht="12.75">
      <c r="A17" s="1" t="s">
        <v>41</v>
      </c>
      <c r="B17" s="2">
        <v>2.877</v>
      </c>
      <c r="C17" s="2">
        <v>2.842</v>
      </c>
      <c r="D17" s="2">
        <v>2.798</v>
      </c>
      <c r="E17" s="2">
        <v>2.803</v>
      </c>
      <c r="F17" s="2">
        <v>2.97</v>
      </c>
      <c r="G17" s="2">
        <v>3.022</v>
      </c>
      <c r="H17" s="2">
        <v>2.91</v>
      </c>
      <c r="I17" s="2">
        <v>2.833</v>
      </c>
      <c r="J17" s="2">
        <v>2.871</v>
      </c>
      <c r="K17" s="2">
        <v>2.92</v>
      </c>
      <c r="L17" s="2">
        <v>2.867</v>
      </c>
      <c r="M17" s="2">
        <v>2.987</v>
      </c>
      <c r="N17" s="2"/>
      <c r="O17" s="2">
        <v>2.892</v>
      </c>
      <c r="P17" s="2">
        <v>0.069</v>
      </c>
      <c r="Q17" s="4">
        <f>4-Q18</f>
        <v>2.91</v>
      </c>
      <c r="R17" s="2">
        <v>4</v>
      </c>
      <c r="S17" s="2">
        <f>Q17*R17</f>
        <v>11.64</v>
      </c>
      <c r="T17" s="2"/>
      <c r="U17" s="2"/>
      <c r="V17" s="2"/>
    </row>
    <row r="18" spans="1:22" ht="12.75">
      <c r="A18" s="1" t="s">
        <v>43</v>
      </c>
      <c r="B18" s="2">
        <v>2.377</v>
      </c>
      <c r="C18" s="2">
        <v>2.437</v>
      </c>
      <c r="D18" s="2">
        <v>2.422</v>
      </c>
      <c r="E18" s="2">
        <v>2.464</v>
      </c>
      <c r="F18" s="2">
        <v>2.319</v>
      </c>
      <c r="G18" s="2">
        <v>2.23</v>
      </c>
      <c r="H18" s="2">
        <v>2.362</v>
      </c>
      <c r="I18" s="2">
        <v>2.44</v>
      </c>
      <c r="J18" s="2">
        <v>2.412</v>
      </c>
      <c r="K18" s="2">
        <v>2.354</v>
      </c>
      <c r="L18" s="2">
        <v>2.325</v>
      </c>
      <c r="M18" s="2">
        <v>2.232</v>
      </c>
      <c r="N18" s="2"/>
      <c r="O18" s="8">
        <v>2.364</v>
      </c>
      <c r="P18" s="2">
        <v>0.074</v>
      </c>
      <c r="Q18" s="6">
        <v>1.09</v>
      </c>
      <c r="R18" s="2">
        <v>3</v>
      </c>
      <c r="S18" s="2">
        <f aca="true" t="shared" si="0" ref="S18:S23">Q18*R18</f>
        <v>3.2700000000000005</v>
      </c>
      <c r="T18" s="2"/>
      <c r="U18" s="2"/>
      <c r="V18" s="2"/>
    </row>
    <row r="19" spans="2:22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2"/>
      <c r="S19" s="2"/>
      <c r="T19" s="2"/>
      <c r="U19" s="2"/>
      <c r="V19" s="2"/>
    </row>
    <row r="20" spans="1:22" ht="12.75">
      <c r="A20" s="1" t="s">
        <v>42</v>
      </c>
      <c r="B20" s="2">
        <v>2.823</v>
      </c>
      <c r="C20" s="2">
        <v>2.805</v>
      </c>
      <c r="D20" s="2">
        <v>2.872</v>
      </c>
      <c r="E20" s="2">
        <v>2.864</v>
      </c>
      <c r="F20" s="2">
        <v>2.805</v>
      </c>
      <c r="G20" s="2">
        <v>2.798</v>
      </c>
      <c r="H20" s="2">
        <v>2.772</v>
      </c>
      <c r="I20" s="2">
        <v>2.815</v>
      </c>
      <c r="J20" s="2">
        <v>2.83</v>
      </c>
      <c r="K20" s="2">
        <v>2.787</v>
      </c>
      <c r="L20" s="2">
        <v>2.887</v>
      </c>
      <c r="M20" s="2">
        <v>2.834</v>
      </c>
      <c r="N20" s="2"/>
      <c r="O20" s="2">
        <v>2.824</v>
      </c>
      <c r="P20" s="2">
        <v>0.034</v>
      </c>
      <c r="Q20" s="4">
        <v>2.82</v>
      </c>
      <c r="R20" s="2">
        <v>2</v>
      </c>
      <c r="S20" s="2">
        <f t="shared" si="0"/>
        <v>5.64</v>
      </c>
      <c r="T20" s="2"/>
      <c r="U20" s="2"/>
      <c r="V20" s="2"/>
    </row>
    <row r="21" spans="1:22" ht="12.75">
      <c r="A21" s="1" t="s">
        <v>46</v>
      </c>
      <c r="B21" s="2">
        <v>1.814</v>
      </c>
      <c r="C21" s="2">
        <v>1.808</v>
      </c>
      <c r="D21" s="2">
        <v>1.822</v>
      </c>
      <c r="E21" s="2">
        <v>1.777</v>
      </c>
      <c r="F21" s="2">
        <v>1.736</v>
      </c>
      <c r="G21" s="2">
        <v>1.752</v>
      </c>
      <c r="H21" s="2">
        <v>1.782</v>
      </c>
      <c r="I21" s="2">
        <v>1.789</v>
      </c>
      <c r="J21" s="2">
        <v>1.744</v>
      </c>
      <c r="K21" s="2">
        <v>1.76</v>
      </c>
      <c r="L21" s="2">
        <v>1.82</v>
      </c>
      <c r="M21" s="2">
        <v>1.757</v>
      </c>
      <c r="N21" s="2"/>
      <c r="O21" s="2">
        <v>1.78</v>
      </c>
      <c r="P21" s="2">
        <v>0.029</v>
      </c>
      <c r="Q21" s="4">
        <f>O21*6/5.93</f>
        <v>1.8010118043844856</v>
      </c>
      <c r="R21" s="2">
        <v>2</v>
      </c>
      <c r="S21" s="2">
        <f t="shared" si="0"/>
        <v>3.602023608768971</v>
      </c>
      <c r="T21" s="2"/>
      <c r="U21" s="2"/>
      <c r="V21" s="2"/>
    </row>
    <row r="22" spans="1:22" ht="12.75">
      <c r="A22" s="1" t="s">
        <v>43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>
        <v>1.26</v>
      </c>
      <c r="P22" s="2"/>
      <c r="Q22" s="4">
        <v>1.24</v>
      </c>
      <c r="R22" s="2">
        <v>3</v>
      </c>
      <c r="S22" s="2">
        <f>Q22*R22</f>
        <v>3.7199999999999998</v>
      </c>
      <c r="T22" s="2"/>
      <c r="U22" s="2"/>
      <c r="V22" s="2"/>
    </row>
    <row r="23" spans="1:22" ht="12.75">
      <c r="A23" s="1" t="s">
        <v>47</v>
      </c>
      <c r="B23" s="2">
        <v>0.056</v>
      </c>
      <c r="C23" s="2">
        <v>0.054</v>
      </c>
      <c r="D23" s="2">
        <v>0.061</v>
      </c>
      <c r="E23" s="2">
        <v>0.065</v>
      </c>
      <c r="F23" s="2">
        <v>0.057</v>
      </c>
      <c r="G23" s="2">
        <v>0.07</v>
      </c>
      <c r="H23" s="2">
        <v>0.069</v>
      </c>
      <c r="I23" s="2">
        <v>0.06</v>
      </c>
      <c r="J23" s="2">
        <v>0.067</v>
      </c>
      <c r="K23" s="2">
        <v>0.068</v>
      </c>
      <c r="L23" s="2">
        <v>0.063</v>
      </c>
      <c r="M23" s="2">
        <v>0.063</v>
      </c>
      <c r="N23" s="2"/>
      <c r="O23" s="2">
        <v>0.063</v>
      </c>
      <c r="P23" s="2">
        <v>0.005</v>
      </c>
      <c r="Q23" s="4">
        <f>O23*6/5.93</f>
        <v>0.06374367622259697</v>
      </c>
      <c r="R23" s="2">
        <v>2</v>
      </c>
      <c r="S23" s="2">
        <f t="shared" si="0"/>
        <v>0.12748735244519394</v>
      </c>
      <c r="T23" s="2"/>
      <c r="U23" s="2"/>
      <c r="V23" s="2"/>
    </row>
    <row r="24" spans="1:22" ht="12.75">
      <c r="A24" s="1" t="s">
        <v>30</v>
      </c>
      <c r="B24" s="2">
        <v>10.03</v>
      </c>
      <c r="C24" s="2">
        <v>9.98</v>
      </c>
      <c r="D24" s="2">
        <v>9.993</v>
      </c>
      <c r="E24" s="2">
        <v>10.029</v>
      </c>
      <c r="F24" s="2">
        <v>9.96</v>
      </c>
      <c r="G24" s="2">
        <v>9.927</v>
      </c>
      <c r="H24" s="2">
        <v>9.905</v>
      </c>
      <c r="I24" s="2">
        <v>9.944</v>
      </c>
      <c r="J24" s="2">
        <v>9.96</v>
      </c>
      <c r="K24" s="2">
        <v>9.904</v>
      </c>
      <c r="L24" s="2">
        <v>9.976</v>
      </c>
      <c r="M24" s="2">
        <v>9.896</v>
      </c>
      <c r="N24" s="2"/>
      <c r="O24" s="2">
        <v>9.959</v>
      </c>
      <c r="P24" s="2">
        <v>0.044</v>
      </c>
      <c r="Q24" s="2"/>
      <c r="R24" s="2"/>
      <c r="S24" s="5">
        <f>SUM(S17:S23)</f>
        <v>27.999510961214163</v>
      </c>
      <c r="T24" s="2"/>
      <c r="U24" s="2"/>
      <c r="V24" s="2"/>
    </row>
    <row r="25" spans="2:2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ht="20.25">
      <c r="J26" s="3" t="s">
        <v>80</v>
      </c>
    </row>
    <row r="27" spans="10:21" ht="23.25">
      <c r="J27" s="3" t="s">
        <v>81</v>
      </c>
      <c r="U27" s="1" t="s">
        <v>78</v>
      </c>
    </row>
    <row r="28" spans="1:8" ht="12.75">
      <c r="A28" s="1" t="s">
        <v>49</v>
      </c>
      <c r="B28" s="1" t="s">
        <v>50</v>
      </c>
      <c r="C28" s="1" t="s">
        <v>51</v>
      </c>
      <c r="D28" s="1" t="s">
        <v>52</v>
      </c>
      <c r="E28" s="1" t="s">
        <v>53</v>
      </c>
      <c r="F28" s="1" t="s">
        <v>54</v>
      </c>
      <c r="G28" s="1" t="s">
        <v>55</v>
      </c>
      <c r="H28" s="1" t="s">
        <v>56</v>
      </c>
    </row>
    <row r="29" spans="1:8" ht="12.75">
      <c r="A29" s="1" t="s">
        <v>57</v>
      </c>
      <c r="B29" s="1" t="s">
        <v>39</v>
      </c>
      <c r="C29" s="1" t="s">
        <v>58</v>
      </c>
      <c r="D29" s="1">
        <v>10</v>
      </c>
      <c r="E29" s="1">
        <v>0</v>
      </c>
      <c r="F29" s="1">
        <v>600</v>
      </c>
      <c r="G29" s="1">
        <v>-600</v>
      </c>
      <c r="H29" s="1" t="s">
        <v>59</v>
      </c>
    </row>
    <row r="30" spans="1:8" ht="12.75">
      <c r="A30" s="1" t="s">
        <v>57</v>
      </c>
      <c r="B30" s="1" t="s">
        <v>41</v>
      </c>
      <c r="C30" s="1" t="s">
        <v>58</v>
      </c>
      <c r="D30" s="1">
        <v>20</v>
      </c>
      <c r="E30" s="1">
        <v>10</v>
      </c>
      <c r="F30" s="1">
        <v>600</v>
      </c>
      <c r="G30" s="1">
        <v>-600</v>
      </c>
      <c r="H30" s="1" t="s">
        <v>60</v>
      </c>
    </row>
    <row r="31" spans="1:10" ht="18.75">
      <c r="A31" s="1" t="s">
        <v>57</v>
      </c>
      <c r="B31" s="1" t="s">
        <v>19</v>
      </c>
      <c r="C31" s="1" t="s">
        <v>58</v>
      </c>
      <c r="D31" s="1">
        <v>20</v>
      </c>
      <c r="E31" s="1">
        <v>10</v>
      </c>
      <c r="F31" s="1">
        <v>600</v>
      </c>
      <c r="G31" s="1">
        <v>-600</v>
      </c>
      <c r="H31" s="1" t="s">
        <v>61</v>
      </c>
      <c r="J31" s="3"/>
    </row>
    <row r="32" spans="1:8" ht="12.75">
      <c r="A32" s="1" t="s">
        <v>57</v>
      </c>
      <c r="B32" s="1" t="s">
        <v>42</v>
      </c>
      <c r="C32" s="1" t="s">
        <v>58</v>
      </c>
      <c r="D32" s="1">
        <v>20</v>
      </c>
      <c r="E32" s="1">
        <v>10</v>
      </c>
      <c r="F32" s="1">
        <v>600</v>
      </c>
      <c r="G32" s="1">
        <v>-600</v>
      </c>
      <c r="H32" s="1" t="s">
        <v>60</v>
      </c>
    </row>
    <row r="33" spans="1:8" ht="12.75">
      <c r="A33" s="1" t="s">
        <v>57</v>
      </c>
      <c r="B33" s="1" t="s">
        <v>43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</row>
    <row r="34" spans="1:8" ht="12.75">
      <c r="A34" s="1" t="s">
        <v>63</v>
      </c>
      <c r="B34" s="1" t="s">
        <v>40</v>
      </c>
      <c r="C34" s="1" t="s">
        <v>58</v>
      </c>
      <c r="D34" s="1">
        <v>20</v>
      </c>
      <c r="E34" s="1">
        <v>10</v>
      </c>
      <c r="F34" s="1">
        <v>600</v>
      </c>
      <c r="G34" s="1">
        <v>-600</v>
      </c>
      <c r="H34" s="1" t="s">
        <v>64</v>
      </c>
    </row>
    <row r="35" spans="1:8" ht="12.75">
      <c r="A35" s="1" t="s">
        <v>63</v>
      </c>
      <c r="B35" s="1" t="s">
        <v>44</v>
      </c>
      <c r="C35" s="1" t="s">
        <v>58</v>
      </c>
      <c r="D35" s="1">
        <v>20</v>
      </c>
      <c r="E35" s="1">
        <v>10</v>
      </c>
      <c r="F35" s="1">
        <v>600</v>
      </c>
      <c r="G35" s="1">
        <v>-600</v>
      </c>
      <c r="H35" s="1" t="s">
        <v>60</v>
      </c>
    </row>
    <row r="36" spans="1:8" ht="12.75">
      <c r="A36" s="1" t="s">
        <v>63</v>
      </c>
      <c r="B36" s="1" t="s">
        <v>45</v>
      </c>
      <c r="C36" s="1" t="s">
        <v>58</v>
      </c>
      <c r="D36" s="1">
        <v>20</v>
      </c>
      <c r="E36" s="1">
        <v>10</v>
      </c>
      <c r="F36" s="1">
        <v>600</v>
      </c>
      <c r="G36" s="1">
        <v>-600</v>
      </c>
      <c r="H36" s="1" t="s">
        <v>65</v>
      </c>
    </row>
    <row r="37" spans="1:8" ht="12.75">
      <c r="A37" s="1" t="s">
        <v>66</v>
      </c>
      <c r="B37" s="1" t="s">
        <v>46</v>
      </c>
      <c r="C37" s="1" t="s">
        <v>58</v>
      </c>
      <c r="D37" s="1">
        <v>20</v>
      </c>
      <c r="E37" s="1">
        <v>10</v>
      </c>
      <c r="F37" s="1">
        <v>500</v>
      </c>
      <c r="G37" s="1">
        <v>-250</v>
      </c>
      <c r="H37" s="1" t="s">
        <v>67</v>
      </c>
    </row>
    <row r="38" spans="1:8" ht="12.75">
      <c r="A38" s="1" t="s">
        <v>66</v>
      </c>
      <c r="B38" s="1" t="s">
        <v>47</v>
      </c>
      <c r="C38" s="1" t="s">
        <v>58</v>
      </c>
      <c r="D38" s="1">
        <v>20</v>
      </c>
      <c r="E38" s="1">
        <v>10</v>
      </c>
      <c r="F38" s="1">
        <v>500</v>
      </c>
      <c r="G38" s="1">
        <v>-500</v>
      </c>
      <c r="H38" s="1" t="s">
        <v>68</v>
      </c>
    </row>
    <row r="39" spans="1:8" ht="12.75">
      <c r="A39" s="1" t="s">
        <v>66</v>
      </c>
      <c r="B39" s="1" t="s">
        <v>48</v>
      </c>
      <c r="C39" s="1" t="s">
        <v>58</v>
      </c>
      <c r="D39" s="1">
        <v>20</v>
      </c>
      <c r="E39" s="1">
        <v>10</v>
      </c>
      <c r="F39" s="1">
        <v>500</v>
      </c>
      <c r="G39" s="1">
        <v>0</v>
      </c>
      <c r="H39" s="1" t="s">
        <v>69</v>
      </c>
    </row>
    <row r="41" ht="12.75">
      <c r="B41" s="1" t="s">
        <v>71</v>
      </c>
    </row>
    <row r="42" spans="2:11" ht="12.75">
      <c r="B42" s="1" t="s">
        <v>72</v>
      </c>
      <c r="C42" s="1" t="s">
        <v>73</v>
      </c>
      <c r="D42" s="1" t="s">
        <v>74</v>
      </c>
      <c r="E42" s="1" t="s">
        <v>75</v>
      </c>
      <c r="F42" s="1" t="s">
        <v>76</v>
      </c>
      <c r="K42" s="1" t="s">
        <v>77</v>
      </c>
    </row>
    <row r="43" spans="1:6" ht="12.75">
      <c r="A43" s="1" t="s">
        <v>13</v>
      </c>
      <c r="B43" s="1" t="s">
        <v>14</v>
      </c>
      <c r="C43" s="1" t="s">
        <v>15</v>
      </c>
      <c r="D43" s="1" t="s">
        <v>16</v>
      </c>
      <c r="E43" s="1" t="s">
        <v>17</v>
      </c>
      <c r="F43" s="1" t="s">
        <v>18</v>
      </c>
    </row>
    <row r="44" spans="1:14" ht="12.75">
      <c r="A44" s="1" t="s">
        <v>19</v>
      </c>
      <c r="B44" s="2">
        <v>0</v>
      </c>
      <c r="C44" s="2">
        <v>0</v>
      </c>
      <c r="D44" s="2">
        <v>0.08</v>
      </c>
      <c r="E44" s="2">
        <v>0.04</v>
      </c>
      <c r="F44" s="2">
        <v>0</v>
      </c>
      <c r="G44" s="2"/>
      <c r="H44" s="2">
        <v>0.02</v>
      </c>
      <c r="I44" s="2">
        <v>0.03</v>
      </c>
      <c r="J44" s="2"/>
      <c r="K44" s="2"/>
      <c r="L44" s="2"/>
      <c r="M44" s="2"/>
      <c r="N44" s="2"/>
    </row>
    <row r="45" spans="1:14" ht="12.75">
      <c r="A45" s="1" t="s">
        <v>20</v>
      </c>
      <c r="B45" s="2">
        <v>0.04</v>
      </c>
      <c r="C45" s="2">
        <v>0.07</v>
      </c>
      <c r="D45" s="2">
        <v>0.03</v>
      </c>
      <c r="E45" s="2">
        <v>0.04</v>
      </c>
      <c r="F45" s="2">
        <v>0.03</v>
      </c>
      <c r="G45" s="2"/>
      <c r="H45" s="2">
        <v>0.04</v>
      </c>
      <c r="I45" s="2">
        <v>0.01</v>
      </c>
      <c r="J45" s="2"/>
      <c r="K45" s="2"/>
      <c r="L45" s="2"/>
      <c r="M45" s="2"/>
      <c r="N45" s="2"/>
    </row>
    <row r="46" spans="1:14" ht="12.75">
      <c r="A46" s="1" t="s">
        <v>21</v>
      </c>
      <c r="B46" s="2">
        <v>0</v>
      </c>
      <c r="C46" s="2">
        <v>0</v>
      </c>
      <c r="D46" s="2">
        <v>0</v>
      </c>
      <c r="E46" s="2">
        <v>0</v>
      </c>
      <c r="F46" s="2">
        <v>0.01</v>
      </c>
      <c r="G46" s="2"/>
      <c r="H46" s="2">
        <v>0</v>
      </c>
      <c r="I46" s="2">
        <v>0</v>
      </c>
      <c r="J46" s="2"/>
      <c r="K46" s="2"/>
      <c r="L46" s="2"/>
      <c r="M46" s="2"/>
      <c r="N46" s="2"/>
    </row>
    <row r="47" spans="1:14" ht="12.75">
      <c r="A47" s="1" t="s">
        <v>22</v>
      </c>
      <c r="B47" s="2">
        <v>29.06</v>
      </c>
      <c r="C47" s="2">
        <v>28.96</v>
      </c>
      <c r="D47" s="2">
        <v>27.68</v>
      </c>
      <c r="E47" s="2">
        <v>26.43</v>
      </c>
      <c r="F47" s="2">
        <v>28.71</v>
      </c>
      <c r="G47" s="2"/>
      <c r="H47" s="2">
        <v>28.17</v>
      </c>
      <c r="I47" s="2">
        <v>1</v>
      </c>
      <c r="J47" s="2"/>
      <c r="K47" s="2"/>
      <c r="L47" s="2"/>
      <c r="M47" s="2"/>
      <c r="N47" s="2"/>
    </row>
    <row r="48" spans="1:14" ht="12.75">
      <c r="A48" s="1" t="s">
        <v>23</v>
      </c>
      <c r="B48" s="2">
        <v>18.55</v>
      </c>
      <c r="C48" s="2">
        <v>18.63</v>
      </c>
      <c r="D48" s="2">
        <v>18.26</v>
      </c>
      <c r="E48" s="2">
        <v>18.86</v>
      </c>
      <c r="F48" s="2">
        <v>18.23</v>
      </c>
      <c r="G48" s="2"/>
      <c r="H48" s="2">
        <v>18.5</v>
      </c>
      <c r="I48" s="2">
        <v>0.23</v>
      </c>
      <c r="J48" s="2"/>
      <c r="K48" s="2"/>
      <c r="L48" s="2"/>
      <c r="M48" s="2"/>
      <c r="N48" s="2"/>
    </row>
    <row r="49" spans="1:14" ht="12.75">
      <c r="A49" s="1" t="s">
        <v>24</v>
      </c>
      <c r="B49" s="2">
        <v>19.94</v>
      </c>
      <c r="C49" s="2">
        <v>20.09</v>
      </c>
      <c r="D49" s="2">
        <v>19.64</v>
      </c>
      <c r="E49" s="2">
        <v>20.01</v>
      </c>
      <c r="F49" s="2">
        <v>20.16</v>
      </c>
      <c r="G49" s="2"/>
      <c r="H49" s="2">
        <v>19.97</v>
      </c>
      <c r="I49" s="2">
        <v>0.18</v>
      </c>
      <c r="J49" s="2"/>
      <c r="K49" s="2"/>
      <c r="L49" s="2"/>
      <c r="M49" s="2"/>
      <c r="N49" s="2"/>
    </row>
    <row r="50" spans="1:14" ht="12.75">
      <c r="A50" s="1" t="s">
        <v>25</v>
      </c>
      <c r="B50" s="2">
        <v>0.06</v>
      </c>
      <c r="C50" s="2">
        <v>0.06</v>
      </c>
      <c r="D50" s="2">
        <v>0.07</v>
      </c>
      <c r="E50" s="2">
        <v>0.06</v>
      </c>
      <c r="F50" s="2">
        <v>0.03</v>
      </c>
      <c r="G50" s="2"/>
      <c r="H50" s="2">
        <v>0.05</v>
      </c>
      <c r="I50" s="2">
        <v>0.02</v>
      </c>
      <c r="J50" s="2"/>
      <c r="K50" s="2"/>
      <c r="L50" s="2"/>
      <c r="M50" s="2"/>
      <c r="N50" s="2"/>
    </row>
    <row r="51" spans="1:14" ht="12.75">
      <c r="A51" s="1" t="s">
        <v>26</v>
      </c>
      <c r="B51" s="2">
        <v>0.03</v>
      </c>
      <c r="C51" s="2">
        <v>0.05</v>
      </c>
      <c r="D51" s="2">
        <v>0.01</v>
      </c>
      <c r="E51" s="2">
        <v>0.02</v>
      </c>
      <c r="F51" s="2">
        <v>0.03</v>
      </c>
      <c r="G51" s="2"/>
      <c r="H51" s="2">
        <v>0.03</v>
      </c>
      <c r="I51" s="2">
        <v>0.01</v>
      </c>
      <c r="J51" s="2"/>
      <c r="K51" s="2"/>
      <c r="L51" s="2"/>
      <c r="M51" s="2"/>
      <c r="N51" s="2"/>
    </row>
    <row r="52" spans="1:14" ht="12.75">
      <c r="A52" s="1" t="s">
        <v>27</v>
      </c>
      <c r="B52" s="2">
        <v>21.12</v>
      </c>
      <c r="C52" s="2">
        <v>20.53</v>
      </c>
      <c r="D52" s="2">
        <v>20.9</v>
      </c>
      <c r="E52" s="2">
        <v>21.02</v>
      </c>
      <c r="F52" s="2">
        <v>20.83</v>
      </c>
      <c r="G52" s="2"/>
      <c r="H52" s="2">
        <v>20.88</v>
      </c>
      <c r="I52" s="2">
        <v>0.2</v>
      </c>
      <c r="J52" s="2"/>
      <c r="K52" s="2"/>
      <c r="L52" s="2"/>
      <c r="M52" s="2"/>
      <c r="N52" s="2"/>
    </row>
    <row r="53" spans="1:14" ht="12.75">
      <c r="A53" s="1" t="s">
        <v>28</v>
      </c>
      <c r="B53" s="2">
        <v>0.71</v>
      </c>
      <c r="C53" s="2">
        <v>0.77</v>
      </c>
      <c r="D53" s="2">
        <v>0.62</v>
      </c>
      <c r="E53" s="2">
        <v>0.72</v>
      </c>
      <c r="F53" s="2">
        <v>0.72</v>
      </c>
      <c r="G53" s="2"/>
      <c r="H53" s="2">
        <v>0.71</v>
      </c>
      <c r="I53" s="2">
        <v>0.05</v>
      </c>
      <c r="J53" s="2"/>
      <c r="K53" s="2"/>
      <c r="L53" s="2"/>
      <c r="M53" s="2"/>
      <c r="N53" s="2"/>
    </row>
    <row r="54" spans="1:14" ht="12.75">
      <c r="A54" s="1" t="s">
        <v>29</v>
      </c>
      <c r="B54" s="2">
        <v>0.01</v>
      </c>
      <c r="C54" s="2">
        <v>0.04</v>
      </c>
      <c r="D54" s="2">
        <v>0.06</v>
      </c>
      <c r="E54" s="2">
        <v>0</v>
      </c>
      <c r="F54" s="2">
        <v>0</v>
      </c>
      <c r="G54" s="2"/>
      <c r="H54" s="2">
        <v>0.02</v>
      </c>
      <c r="I54" s="2">
        <v>0.02</v>
      </c>
      <c r="J54" s="2"/>
      <c r="K54" s="2"/>
      <c r="L54" s="2"/>
      <c r="M54" s="2"/>
      <c r="N54" s="2"/>
    </row>
    <row r="55" spans="1:14" ht="12.75">
      <c r="A55" s="1" t="s">
        <v>30</v>
      </c>
      <c r="B55" s="2">
        <v>89.53</v>
      </c>
      <c r="C55" s="2">
        <v>89.18</v>
      </c>
      <c r="D55" s="2">
        <v>87.35</v>
      </c>
      <c r="E55" s="2">
        <v>87.19</v>
      </c>
      <c r="F55" s="2">
        <v>88.74</v>
      </c>
      <c r="G55" s="2"/>
      <c r="H55" s="2">
        <v>88.4</v>
      </c>
      <c r="I55" s="2">
        <v>0.96</v>
      </c>
      <c r="J55" s="2"/>
      <c r="K55" s="2"/>
      <c r="L55" s="2"/>
      <c r="M55" s="2"/>
      <c r="N55" s="2"/>
    </row>
    <row r="56" spans="2:1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1" t="s">
        <v>31</v>
      </c>
      <c r="B57" s="2" t="s">
        <v>32</v>
      </c>
      <c r="C57" s="2" t="s">
        <v>33</v>
      </c>
      <c r="D57" s="2" t="s">
        <v>34</v>
      </c>
      <c r="E57" s="2">
        <v>14</v>
      </c>
      <c r="F57" s="2" t="s">
        <v>35</v>
      </c>
      <c r="G57" s="2"/>
      <c r="H57" s="2" t="s">
        <v>36</v>
      </c>
      <c r="I57" s="2"/>
      <c r="J57" s="2"/>
      <c r="K57" s="2"/>
      <c r="L57" s="2"/>
      <c r="M57" s="2"/>
      <c r="N57" s="2"/>
    </row>
    <row r="58" spans="1:14" ht="12.75">
      <c r="A58" s="1" t="s">
        <v>41</v>
      </c>
      <c r="B58" s="2">
        <v>2.917</v>
      </c>
      <c r="C58" s="2">
        <v>2.911</v>
      </c>
      <c r="D58" s="2">
        <v>2.864</v>
      </c>
      <c r="E58" s="2">
        <v>2.75</v>
      </c>
      <c r="F58" s="2">
        <v>2.905</v>
      </c>
      <c r="G58" s="2"/>
      <c r="H58" s="2">
        <v>2.87</v>
      </c>
      <c r="I58" s="2">
        <v>0.063</v>
      </c>
      <c r="J58" s="4">
        <v>2.9</v>
      </c>
      <c r="K58" s="2">
        <v>4</v>
      </c>
      <c r="L58" s="2">
        <f>J58*K41:K58</f>
        <v>11.6</v>
      </c>
      <c r="M58" s="2"/>
      <c r="N58" s="2"/>
    </row>
    <row r="59" spans="1:14" ht="12.75">
      <c r="A59" s="1" t="s">
        <v>43</v>
      </c>
      <c r="B59" s="2">
        <v>2.359</v>
      </c>
      <c r="C59" s="2">
        <v>2.381</v>
      </c>
      <c r="D59" s="2">
        <v>2.395</v>
      </c>
      <c r="E59" s="2">
        <v>2.454</v>
      </c>
      <c r="F59" s="2">
        <v>2.404</v>
      </c>
      <c r="G59" s="2"/>
      <c r="H59" s="2">
        <v>2.398</v>
      </c>
      <c r="I59" s="2">
        <v>0.032</v>
      </c>
      <c r="J59" s="7">
        <v>1.1</v>
      </c>
      <c r="K59" s="2">
        <v>3</v>
      </c>
      <c r="L59" s="2">
        <f aca="true" t="shared" si="1" ref="L59:L64">J59*K42:K59</f>
        <v>3.3000000000000003</v>
      </c>
      <c r="M59" s="2"/>
      <c r="N59" s="2"/>
    </row>
    <row r="60" spans="1:14" ht="12.75">
      <c r="A60" s="1" t="s">
        <v>43</v>
      </c>
      <c r="B60" s="2"/>
      <c r="C60" s="2"/>
      <c r="D60" s="2"/>
      <c r="E60" s="2"/>
      <c r="F60" s="2"/>
      <c r="G60" s="2"/>
      <c r="H60" s="2"/>
      <c r="I60" s="2"/>
      <c r="J60" s="7">
        <v>1</v>
      </c>
      <c r="K60" s="2">
        <v>3</v>
      </c>
      <c r="L60" s="2">
        <f t="shared" si="1"/>
        <v>3</v>
      </c>
      <c r="M60" s="2"/>
      <c r="N60" s="2"/>
    </row>
    <row r="61" spans="1:14" ht="12.75">
      <c r="A61" s="1" t="s">
        <v>43</v>
      </c>
      <c r="B61" s="2"/>
      <c r="C61" s="2"/>
      <c r="D61" s="2"/>
      <c r="E61" s="2"/>
      <c r="F61" s="2"/>
      <c r="G61" s="2"/>
      <c r="H61" s="2"/>
      <c r="I61" s="2"/>
      <c r="J61" s="7">
        <f>5-SUM(J62:J64)</f>
        <v>0.10000000000000053</v>
      </c>
      <c r="K61" s="2">
        <v>3</v>
      </c>
      <c r="L61" s="2">
        <f t="shared" si="1"/>
        <v>0.3000000000000016</v>
      </c>
      <c r="M61" s="2"/>
      <c r="N61" s="2"/>
    </row>
    <row r="62" spans="1:14" ht="12.75">
      <c r="A62" s="1" t="s">
        <v>42</v>
      </c>
      <c r="B62" s="2">
        <v>2.775</v>
      </c>
      <c r="C62" s="2">
        <v>2.791</v>
      </c>
      <c r="D62" s="2">
        <v>2.817</v>
      </c>
      <c r="E62" s="2">
        <v>2.924</v>
      </c>
      <c r="F62" s="2">
        <v>2.75</v>
      </c>
      <c r="G62" s="2"/>
      <c r="H62" s="2">
        <v>2.812</v>
      </c>
      <c r="I62" s="2">
        <v>0.061</v>
      </c>
      <c r="J62" s="4">
        <v>3.03</v>
      </c>
      <c r="K62" s="2">
        <v>2</v>
      </c>
      <c r="L62" s="2">
        <f t="shared" si="1"/>
        <v>6.06</v>
      </c>
      <c r="M62" s="2"/>
      <c r="N62" s="2"/>
    </row>
    <row r="63" spans="1:14" ht="12.75">
      <c r="A63" s="1" t="s">
        <v>46</v>
      </c>
      <c r="B63" s="2">
        <v>1.773</v>
      </c>
      <c r="C63" s="2">
        <v>1.726</v>
      </c>
      <c r="D63" s="2">
        <v>1.809</v>
      </c>
      <c r="E63" s="2">
        <v>1.829</v>
      </c>
      <c r="F63" s="2">
        <v>1.762</v>
      </c>
      <c r="G63" s="2"/>
      <c r="H63" s="2">
        <v>1.78</v>
      </c>
      <c r="I63" s="2">
        <v>0.036</v>
      </c>
      <c r="J63" s="4">
        <v>1.81</v>
      </c>
      <c r="K63" s="2">
        <v>2</v>
      </c>
      <c r="L63" s="2">
        <f t="shared" si="1"/>
        <v>3.62</v>
      </c>
      <c r="M63" s="2"/>
      <c r="N63" s="2"/>
    </row>
    <row r="64" spans="1:14" ht="12.75">
      <c r="A64" s="1" t="s">
        <v>47</v>
      </c>
      <c r="B64" s="2">
        <v>0.061</v>
      </c>
      <c r="C64" s="2">
        <v>0.066</v>
      </c>
      <c r="D64" s="2">
        <v>0.054</v>
      </c>
      <c r="E64" s="2">
        <v>0.063</v>
      </c>
      <c r="F64" s="2">
        <v>0.062</v>
      </c>
      <c r="G64" s="2"/>
      <c r="H64" s="2">
        <v>0.061</v>
      </c>
      <c r="I64" s="2">
        <v>0.004</v>
      </c>
      <c r="J64" s="4">
        <v>0.06</v>
      </c>
      <c r="K64" s="2">
        <v>2</v>
      </c>
      <c r="L64" s="2">
        <f t="shared" si="1"/>
        <v>0.12</v>
      </c>
      <c r="M64" s="2"/>
      <c r="N64" s="2"/>
    </row>
    <row r="65" spans="1:14" ht="12.75">
      <c r="A65" s="1" t="s">
        <v>30</v>
      </c>
      <c r="B65" s="2">
        <v>9.904</v>
      </c>
      <c r="C65" s="2">
        <v>9.9</v>
      </c>
      <c r="D65" s="2">
        <v>10.004</v>
      </c>
      <c r="E65" s="2">
        <v>10.058</v>
      </c>
      <c r="F65" s="2">
        <v>9.894</v>
      </c>
      <c r="G65" s="2"/>
      <c r="H65" s="2">
        <v>9.952</v>
      </c>
      <c r="I65" s="2">
        <v>0.067</v>
      </c>
      <c r="J65" s="2"/>
      <c r="K65" s="2"/>
      <c r="L65" s="5">
        <f>SUM(L58:L64)</f>
        <v>28</v>
      </c>
      <c r="M65" s="2"/>
      <c r="N65" s="2"/>
    </row>
    <row r="66" spans="2:13" ht="20.25">
      <c r="B66" s="2"/>
      <c r="C66" s="2"/>
      <c r="D66" s="2"/>
      <c r="E66" s="2"/>
      <c r="F66" s="2"/>
      <c r="G66" s="2"/>
      <c r="H66" s="2"/>
      <c r="I66" s="2"/>
      <c r="J66" s="2"/>
      <c r="K66" s="3" t="s">
        <v>70</v>
      </c>
      <c r="L66" s="2"/>
      <c r="M66" s="2"/>
    </row>
    <row r="67" spans="2:22" ht="20.25">
      <c r="B67" s="2"/>
      <c r="C67" s="2"/>
      <c r="D67" s="2"/>
      <c r="E67" s="2"/>
      <c r="F67" s="2"/>
      <c r="G67" s="2"/>
      <c r="H67" s="2"/>
      <c r="I67" s="2"/>
      <c r="J67" s="2"/>
      <c r="K67" s="3" t="s">
        <v>79</v>
      </c>
      <c r="L67" s="2"/>
      <c r="M67" s="2"/>
      <c r="V67" s="1" t="s">
        <v>77</v>
      </c>
    </row>
    <row r="69" spans="1:8" ht="12.75">
      <c r="A69" s="1" t="s">
        <v>49</v>
      </c>
      <c r="B69" s="1" t="s">
        <v>50</v>
      </c>
      <c r="C69" s="1" t="s">
        <v>51</v>
      </c>
      <c r="D69" s="1" t="s">
        <v>52</v>
      </c>
      <c r="E69" s="1" t="s">
        <v>53</v>
      </c>
      <c r="F69" s="1" t="s">
        <v>54</v>
      </c>
      <c r="G69" s="1" t="s">
        <v>55</v>
      </c>
      <c r="H69" s="1" t="s">
        <v>56</v>
      </c>
    </row>
    <row r="70" spans="1:8" ht="12.75">
      <c r="A70" s="1" t="s">
        <v>57</v>
      </c>
      <c r="B70" s="1" t="s">
        <v>39</v>
      </c>
      <c r="C70" s="1" t="s">
        <v>58</v>
      </c>
      <c r="D70" s="1">
        <v>10</v>
      </c>
      <c r="E70" s="1">
        <v>0</v>
      </c>
      <c r="F70" s="1">
        <v>600</v>
      </c>
      <c r="G70" s="1">
        <v>-600</v>
      </c>
      <c r="H70" s="1" t="s">
        <v>59</v>
      </c>
    </row>
    <row r="71" spans="1:8" ht="12.75">
      <c r="A71" s="1" t="s">
        <v>57</v>
      </c>
      <c r="B71" s="1" t="s">
        <v>41</v>
      </c>
      <c r="C71" s="1" t="s">
        <v>58</v>
      </c>
      <c r="D71" s="1">
        <v>20</v>
      </c>
      <c r="E71" s="1">
        <v>10</v>
      </c>
      <c r="F71" s="1">
        <v>600</v>
      </c>
      <c r="G71" s="1">
        <v>-600</v>
      </c>
      <c r="H71" s="1" t="s">
        <v>60</v>
      </c>
    </row>
    <row r="72" spans="1:8" ht="12.75">
      <c r="A72" s="1" t="s">
        <v>57</v>
      </c>
      <c r="B72" s="1" t="s">
        <v>19</v>
      </c>
      <c r="C72" s="1" t="s">
        <v>58</v>
      </c>
      <c r="D72" s="1">
        <v>20</v>
      </c>
      <c r="E72" s="1">
        <v>10</v>
      </c>
      <c r="F72" s="1">
        <v>600</v>
      </c>
      <c r="G72" s="1">
        <v>-600</v>
      </c>
      <c r="H72" s="1" t="s">
        <v>61</v>
      </c>
    </row>
    <row r="73" spans="1:8" ht="12.75">
      <c r="A73" s="1" t="s">
        <v>57</v>
      </c>
      <c r="B73" s="1" t="s">
        <v>42</v>
      </c>
      <c r="C73" s="1" t="s">
        <v>58</v>
      </c>
      <c r="D73" s="1">
        <v>20</v>
      </c>
      <c r="E73" s="1">
        <v>10</v>
      </c>
      <c r="F73" s="1">
        <v>600</v>
      </c>
      <c r="G73" s="1">
        <v>-600</v>
      </c>
      <c r="H73" s="1" t="s">
        <v>60</v>
      </c>
    </row>
    <row r="74" spans="1:8" ht="12.75">
      <c r="A74" s="1" t="s">
        <v>57</v>
      </c>
      <c r="B74" s="1" t="s">
        <v>43</v>
      </c>
      <c r="C74" s="1" t="s">
        <v>58</v>
      </c>
      <c r="D74" s="1">
        <v>20</v>
      </c>
      <c r="E74" s="1">
        <v>10</v>
      </c>
      <c r="F74" s="1">
        <v>600</v>
      </c>
      <c r="G74" s="1">
        <v>-600</v>
      </c>
      <c r="H74" s="1" t="s">
        <v>62</v>
      </c>
    </row>
    <row r="75" spans="1:8" ht="12.75">
      <c r="A75" s="1" t="s">
        <v>63</v>
      </c>
      <c r="B75" s="1" t="s">
        <v>40</v>
      </c>
      <c r="C75" s="1" t="s">
        <v>58</v>
      </c>
      <c r="D75" s="1">
        <v>20</v>
      </c>
      <c r="E75" s="1">
        <v>10</v>
      </c>
      <c r="F75" s="1">
        <v>600</v>
      </c>
      <c r="G75" s="1">
        <v>-600</v>
      </c>
      <c r="H75" s="1" t="s">
        <v>64</v>
      </c>
    </row>
    <row r="76" spans="1:8" ht="12.75">
      <c r="A76" s="1" t="s">
        <v>63</v>
      </c>
      <c r="B76" s="1" t="s">
        <v>44</v>
      </c>
      <c r="C76" s="1" t="s">
        <v>58</v>
      </c>
      <c r="D76" s="1">
        <v>20</v>
      </c>
      <c r="E76" s="1">
        <v>10</v>
      </c>
      <c r="F76" s="1">
        <v>600</v>
      </c>
      <c r="G76" s="1">
        <v>-600</v>
      </c>
      <c r="H76" s="1" t="s">
        <v>60</v>
      </c>
    </row>
    <row r="77" spans="1:8" ht="12.75">
      <c r="A77" s="1" t="s">
        <v>63</v>
      </c>
      <c r="B77" s="1" t="s">
        <v>45</v>
      </c>
      <c r="C77" s="1" t="s">
        <v>58</v>
      </c>
      <c r="D77" s="1">
        <v>20</v>
      </c>
      <c r="E77" s="1">
        <v>10</v>
      </c>
      <c r="F77" s="1">
        <v>600</v>
      </c>
      <c r="G77" s="1">
        <v>-600</v>
      </c>
      <c r="H77" s="1" t="s">
        <v>65</v>
      </c>
    </row>
    <row r="78" spans="1:8" ht="12.75">
      <c r="A78" s="1" t="s">
        <v>66</v>
      </c>
      <c r="B78" s="1" t="s">
        <v>46</v>
      </c>
      <c r="C78" s="1" t="s">
        <v>58</v>
      </c>
      <c r="D78" s="1">
        <v>20</v>
      </c>
      <c r="E78" s="1">
        <v>10</v>
      </c>
      <c r="F78" s="1">
        <v>500</v>
      </c>
      <c r="G78" s="1">
        <v>-250</v>
      </c>
      <c r="H78" s="1" t="s">
        <v>67</v>
      </c>
    </row>
    <row r="79" spans="1:8" ht="12.75">
      <c r="A79" s="1" t="s">
        <v>66</v>
      </c>
      <c r="B79" s="1" t="s">
        <v>47</v>
      </c>
      <c r="C79" s="1" t="s">
        <v>58</v>
      </c>
      <c r="D79" s="1">
        <v>20</v>
      </c>
      <c r="E79" s="1">
        <v>10</v>
      </c>
      <c r="F79" s="1">
        <v>500</v>
      </c>
      <c r="G79" s="1">
        <v>-500</v>
      </c>
      <c r="H79" s="1" t="s">
        <v>68</v>
      </c>
    </row>
    <row r="80" spans="1:8" ht="12.75">
      <c r="A80" s="1" t="s">
        <v>66</v>
      </c>
      <c r="B80" s="1" t="s">
        <v>48</v>
      </c>
      <c r="C80" s="1" t="s">
        <v>58</v>
      </c>
      <c r="D80" s="1">
        <v>20</v>
      </c>
      <c r="E80" s="1">
        <v>10</v>
      </c>
      <c r="F80" s="1">
        <v>500</v>
      </c>
      <c r="G80" s="1">
        <v>0</v>
      </c>
      <c r="H80" s="1" t="s">
        <v>69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2007-05-11T02:00:44Z</dcterms:created>
  <dcterms:modified xsi:type="dcterms:W3CDTF">2007-05-23T01:11:42Z</dcterms:modified>
  <cp:category/>
  <cp:version/>
  <cp:contentType/>
  <cp:contentStatus/>
</cp:coreProperties>
</file>