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805" windowHeight="1158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<sst xmlns="http://schemas.openxmlformats.org/spreadsheetml/2006/main" count="107" uniqueCount="71">
  <si>
    <t>austinite40167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</si>
  <si>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</si>
  <si>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</si>
  <si>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</si>
  <si>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</si>
  <si>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</si>
  <si>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</si>
  <si>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</si>
  <si>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</si>
  <si>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</si>
  <si>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</si>
  <si>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</si>
  <si>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</si>
  <si>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</si>
  <si>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</si>
  <si>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</si>
  <si>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Ox</t>
  </si>
  <si>
    <t>Wt</t>
  </si>
  <si>
    <t>Percents</t>
  </si>
  <si>
    <t>Average</t>
  </si>
  <si>
    <t>Standard</t>
  </si>
  <si>
    <t>Dev</t>
  </si>
  <si>
    <t>Cl</t>
  </si>
  <si>
    <t>CaO</t>
  </si>
  <si>
    <t>SO3</t>
  </si>
  <si>
    <t>FeO</t>
  </si>
  <si>
    <t>CuO</t>
  </si>
  <si>
    <t>ZnO</t>
  </si>
  <si>
    <t>As2O5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</si>
  <si>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</si>
  <si>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</si>
  <si>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</si>
  <si>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</si>
  <si>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</si>
  <si>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</si>
  <si>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</si>
  <si>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</si>
  <si>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</si>
  <si>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Ca</t>
  </si>
  <si>
    <t>S</t>
  </si>
  <si>
    <t>Fe</t>
  </si>
  <si>
    <t>Cu</t>
  </si>
  <si>
    <t>Zn</t>
  </si>
  <si>
    <t>As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</si>
  <si>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</si>
  <si>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</si>
  <si>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</si>
  <si>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</si>
  <si>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</si>
  <si>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</si>
  <si>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</si>
  <si>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</si>
  <si>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</si>
  <si>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La</t>
  </si>
  <si>
    <t>enargite</t>
  </si>
  <si>
    <t>PET</t>
  </si>
  <si>
    <t>Ka</t>
  </si>
  <si>
    <t>scap-s</t>
  </si>
  <si>
    <t>diopside</t>
  </si>
  <si>
    <t>barite2</t>
  </si>
  <si>
    <t>LIF</t>
  </si>
  <si>
    <t>fayalite</t>
  </si>
  <si>
    <t>chalcopy</t>
  </si>
  <si>
    <t>gahnite</t>
  </si>
  <si>
    <r>
      <t>CaZn(AsO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)(OH)</t>
    </r>
  </si>
  <si>
    <t>Ca As Zn Cu &lt;S &lt;&lt;Cl?</t>
  </si>
  <si>
    <t>average</t>
  </si>
  <si>
    <t>stdev</t>
  </si>
  <si>
    <t>in formula</t>
  </si>
  <si>
    <r>
      <t>Ca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(Cu</t>
    </r>
    <r>
      <rPr>
        <vertAlign val="subscript"/>
        <sz val="14"/>
        <rFont val="Times New Roman"/>
        <family val="1"/>
      </rPr>
      <t>0.70</t>
    </r>
    <r>
      <rPr>
        <sz val="14"/>
        <rFont val="Times New Roman"/>
        <family val="1"/>
      </rPr>
      <t>Zn</t>
    </r>
    <r>
      <rPr>
        <vertAlign val="subscript"/>
        <sz val="14"/>
        <rFont val="Times New Roman"/>
        <family val="1"/>
      </rPr>
      <t>0.30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(As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)(OH)</t>
    </r>
  </si>
  <si>
    <t>WDS scan: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</si>
</sst>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9"/>
      <color indexed="12"/>
      <name val="Times New Roman"/>
      <family val="1"/>
    </font>
    <font>
      <sz val="8"/>
      <name val="Courier New"/>
      <family val="0"/>
    </font>
    <font>
      <u val="single"/>
      <sz val="10"/>
      <color indexed="12"/>
      <name val="Courier New"/>
      <family val="0"/>
    </font>
    <font>
      <u val="single"/>
      <sz val="10"/>
      <color indexed="36"/>
      <name val="Courier New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2" borderId="0" xfId="0" applyFont="1" applyFill="1" applyAlignment="1">
      <alignment/>
    </xf>
    <xf numFmtId="0" fontId="4" fillId="2" borderId="1" xfId="0" applyFont="1" applyFill="1" applyBorder="1" applyAlignment="1">
      <alignment/>
    </xf>
    <xf numFmtId="2" fontId="8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tabSelected="1" workbookViewId="0" topLeftCell="A1">
      <selection activeCell="S21" sqref="S21"/>
    </sheetView>
  </sheetViews>
  <sheetFormatPr defaultColWidth="9.00390625" defaultRowHeight="13.5"/>
  <cols>
    <col min="1" max="16384" width="5.25390625" style="1" customWidth="1"/>
  </cols>
  <sheetData>
    <row r="1" spans="2:23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S1" s="4" t="s">
        <v>70</v>
      </c>
      <c r="T1" s="4"/>
      <c r="U1" s="5" t="s">
        <v>65</v>
      </c>
      <c r="V1" s="4"/>
      <c r="W1" s="4"/>
    </row>
    <row r="2" spans="2:16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</row>
    <row r="3" spans="1:19" ht="12.75">
      <c r="A3" s="1" t="s">
        <v>16</v>
      </c>
      <c r="B3" s="1" t="s">
        <v>17</v>
      </c>
      <c r="C3" s="1" t="s">
        <v>18</v>
      </c>
      <c r="D3" s="1" t="s">
        <v>19</v>
      </c>
      <c r="E3" s="1" t="s">
        <v>20</v>
      </c>
      <c r="F3" s="1" t="s">
        <v>21</v>
      </c>
      <c r="R3" s="2" t="s">
        <v>66</v>
      </c>
      <c r="S3" s="2" t="s">
        <v>67</v>
      </c>
    </row>
    <row r="4" spans="1:23" ht="12.75">
      <c r="A4" s="1" t="s">
        <v>22</v>
      </c>
      <c r="B4" s="2">
        <v>0.01</v>
      </c>
      <c r="C4" s="2">
        <v>0.02</v>
      </c>
      <c r="D4" s="2">
        <v>0</v>
      </c>
      <c r="E4" s="2">
        <v>0.01</v>
      </c>
      <c r="F4" s="2">
        <v>0.02</v>
      </c>
      <c r="G4" s="2">
        <v>0.03</v>
      </c>
      <c r="H4" s="2">
        <v>0</v>
      </c>
      <c r="I4" s="2">
        <v>0.03</v>
      </c>
      <c r="J4" s="2">
        <v>0.03</v>
      </c>
      <c r="K4" s="2">
        <v>0.02</v>
      </c>
      <c r="L4" s="2">
        <v>0.01</v>
      </c>
      <c r="M4" s="2">
        <v>0.03</v>
      </c>
      <c r="N4" s="2">
        <v>0</v>
      </c>
      <c r="O4" s="2">
        <v>0.03</v>
      </c>
      <c r="P4" s="2">
        <v>0</v>
      </c>
      <c r="Q4" s="2"/>
      <c r="R4" s="2">
        <f>AVERAGE(B4:P4)</f>
        <v>0.016</v>
      </c>
      <c r="S4" s="2">
        <f>STDEV(B4:P4)</f>
        <v>0.012421180068162375</v>
      </c>
      <c r="T4" s="2"/>
      <c r="U4" s="2"/>
      <c r="V4" s="2"/>
      <c r="W4" s="2"/>
    </row>
    <row r="5" spans="1:23" ht="12.75">
      <c r="A5" s="1" t="s">
        <v>23</v>
      </c>
      <c r="B5" s="2">
        <v>20.76</v>
      </c>
      <c r="C5" s="2">
        <v>20.68</v>
      </c>
      <c r="D5" s="2">
        <v>20.65</v>
      </c>
      <c r="E5" s="2">
        <v>20.16</v>
      </c>
      <c r="F5" s="2">
        <v>20.54</v>
      </c>
      <c r="G5" s="2">
        <v>20.61</v>
      </c>
      <c r="H5" s="2">
        <v>20.46</v>
      </c>
      <c r="I5" s="2">
        <v>20.69</v>
      </c>
      <c r="J5" s="2">
        <v>20.6</v>
      </c>
      <c r="K5" s="2">
        <v>20.65</v>
      </c>
      <c r="L5" s="2">
        <v>20.45</v>
      </c>
      <c r="M5" s="2">
        <v>20.61</v>
      </c>
      <c r="N5" s="2">
        <v>20.56</v>
      </c>
      <c r="O5" s="2">
        <v>20.47</v>
      </c>
      <c r="P5" s="2">
        <v>20.72</v>
      </c>
      <c r="Q5" s="2"/>
      <c r="R5" s="2">
        <f aca="true" t="shared" si="0" ref="R5:R18">AVERAGE(B5:P5)</f>
        <v>20.574</v>
      </c>
      <c r="S5" s="2">
        <f aca="true" t="shared" si="1" ref="S5:S18">STDEV(B5:P5)</f>
        <v>0.14816978677967937</v>
      </c>
      <c r="T5" s="2"/>
      <c r="U5" s="2"/>
      <c r="V5" s="2"/>
      <c r="W5" s="2"/>
    </row>
    <row r="6" spans="1:23" ht="12.75">
      <c r="A6" s="1" t="s">
        <v>24</v>
      </c>
      <c r="B6" s="2">
        <v>0.21</v>
      </c>
      <c r="C6" s="2">
        <v>0.12</v>
      </c>
      <c r="D6" s="2">
        <v>0.23</v>
      </c>
      <c r="E6" s="2">
        <v>0.16</v>
      </c>
      <c r="F6" s="2">
        <v>0.17</v>
      </c>
      <c r="G6" s="2">
        <v>0.19</v>
      </c>
      <c r="H6" s="2">
        <v>0.22</v>
      </c>
      <c r="I6" s="2">
        <v>0.14</v>
      </c>
      <c r="J6" s="2">
        <v>0.17</v>
      </c>
      <c r="K6" s="2">
        <v>0.07</v>
      </c>
      <c r="L6" s="2">
        <v>0.26</v>
      </c>
      <c r="M6" s="2">
        <v>0.17</v>
      </c>
      <c r="N6" s="2">
        <v>0.18</v>
      </c>
      <c r="O6" s="2">
        <v>0.22</v>
      </c>
      <c r="P6" s="2">
        <v>0.14</v>
      </c>
      <c r="Q6" s="2"/>
      <c r="R6" s="2">
        <f t="shared" si="0"/>
        <v>0.1766666666666667</v>
      </c>
      <c r="S6" s="2">
        <f t="shared" si="1"/>
        <v>0.04820590756130943</v>
      </c>
      <c r="T6" s="2"/>
      <c r="U6" s="2"/>
      <c r="V6" s="2"/>
      <c r="W6" s="2"/>
    </row>
    <row r="7" spans="1:23" ht="12.75">
      <c r="A7" s="1" t="s">
        <v>25</v>
      </c>
      <c r="B7" s="2">
        <v>0.02</v>
      </c>
      <c r="C7" s="2">
        <v>0.06</v>
      </c>
      <c r="D7" s="2">
        <v>0</v>
      </c>
      <c r="E7" s="2">
        <v>0.03</v>
      </c>
      <c r="F7" s="2">
        <v>0</v>
      </c>
      <c r="G7" s="2">
        <v>0.05</v>
      </c>
      <c r="H7" s="2">
        <v>0</v>
      </c>
      <c r="I7" s="2">
        <v>0</v>
      </c>
      <c r="J7" s="2">
        <v>0</v>
      </c>
      <c r="K7" s="2">
        <v>0.02</v>
      </c>
      <c r="L7" s="2">
        <v>0</v>
      </c>
      <c r="M7" s="2">
        <v>0.05</v>
      </c>
      <c r="N7" s="2">
        <v>0</v>
      </c>
      <c r="O7" s="2">
        <v>0</v>
      </c>
      <c r="P7" s="2">
        <v>0</v>
      </c>
      <c r="Q7" s="2"/>
      <c r="R7" s="2">
        <f t="shared" si="0"/>
        <v>0.015333333333333332</v>
      </c>
      <c r="S7" s="2">
        <f t="shared" si="1"/>
        <v>0.02199567056967175</v>
      </c>
      <c r="T7" s="2"/>
      <c r="U7" s="2"/>
      <c r="V7" s="2"/>
      <c r="W7" s="2"/>
    </row>
    <row r="8" spans="1:23" ht="12.75">
      <c r="A8" s="1" t="s">
        <v>26</v>
      </c>
      <c r="B8" s="2">
        <v>20</v>
      </c>
      <c r="C8" s="2">
        <v>22.93</v>
      </c>
      <c r="D8" s="2">
        <v>20.77</v>
      </c>
      <c r="E8" s="2">
        <v>18.25</v>
      </c>
      <c r="F8" s="2">
        <v>21.19</v>
      </c>
      <c r="G8" s="2">
        <v>19.9</v>
      </c>
      <c r="H8" s="2">
        <v>21.06</v>
      </c>
      <c r="I8" s="2">
        <v>22.58</v>
      </c>
      <c r="J8" s="2">
        <v>20.37</v>
      </c>
      <c r="K8" s="2">
        <v>20.32</v>
      </c>
      <c r="L8" s="2">
        <v>22</v>
      </c>
      <c r="M8" s="2">
        <v>19.67</v>
      </c>
      <c r="N8" s="2">
        <v>18.64</v>
      </c>
      <c r="O8" s="2">
        <v>22.81</v>
      </c>
      <c r="P8" s="2">
        <v>23.59</v>
      </c>
      <c r="Q8" s="2"/>
      <c r="R8" s="2">
        <f t="shared" si="0"/>
        <v>20.938666666666666</v>
      </c>
      <c r="S8" s="2">
        <f t="shared" si="1"/>
        <v>1.585919592028861</v>
      </c>
      <c r="T8" s="2"/>
      <c r="U8" s="2"/>
      <c r="V8" s="2"/>
      <c r="W8" s="2"/>
    </row>
    <row r="9" spans="1:23" ht="12.75">
      <c r="A9" s="1" t="s">
        <v>27</v>
      </c>
      <c r="B9" s="2">
        <v>10.3</v>
      </c>
      <c r="C9" s="2">
        <v>7.59</v>
      </c>
      <c r="D9" s="2">
        <v>9.1</v>
      </c>
      <c r="E9" s="2">
        <v>11.27</v>
      </c>
      <c r="F9" s="2">
        <v>9.35</v>
      </c>
      <c r="G9" s="2">
        <v>10.18</v>
      </c>
      <c r="H9" s="2">
        <v>9.84</v>
      </c>
      <c r="I9" s="2">
        <v>7.91</v>
      </c>
      <c r="J9" s="2">
        <v>10.32</v>
      </c>
      <c r="K9" s="2">
        <v>10.3</v>
      </c>
      <c r="L9" s="2">
        <v>8.32</v>
      </c>
      <c r="M9" s="2">
        <v>10.15</v>
      </c>
      <c r="N9" s="2">
        <v>10.94</v>
      </c>
      <c r="O9" s="2">
        <v>7.67</v>
      </c>
      <c r="P9" s="2">
        <v>7.77</v>
      </c>
      <c r="Q9" s="2"/>
      <c r="R9" s="2">
        <f t="shared" si="0"/>
        <v>9.400666666666668</v>
      </c>
      <c r="S9" s="2">
        <f t="shared" si="1"/>
        <v>1.2565341599964872</v>
      </c>
      <c r="T9" s="2"/>
      <c r="U9" s="2"/>
      <c r="V9" s="2"/>
      <c r="W9" s="2"/>
    </row>
    <row r="10" spans="1:23" ht="12.75">
      <c r="A10" s="1" t="s">
        <v>28</v>
      </c>
      <c r="B10" s="2">
        <v>40.81</v>
      </c>
      <c r="C10" s="2">
        <v>40.7</v>
      </c>
      <c r="D10" s="2">
        <v>40.51</v>
      </c>
      <c r="E10" s="2">
        <v>40.62</v>
      </c>
      <c r="F10" s="2">
        <v>40.57</v>
      </c>
      <c r="G10" s="2">
        <v>40.87</v>
      </c>
      <c r="H10" s="2">
        <v>40.61</v>
      </c>
      <c r="I10" s="2">
        <v>40.58</v>
      </c>
      <c r="J10" s="2">
        <v>41.16</v>
      </c>
      <c r="K10" s="2">
        <v>40.88</v>
      </c>
      <c r="L10" s="2">
        <v>40.41</v>
      </c>
      <c r="M10" s="2">
        <v>40.88</v>
      </c>
      <c r="N10" s="2">
        <v>40.22</v>
      </c>
      <c r="O10" s="2">
        <v>40.74</v>
      </c>
      <c r="P10" s="2">
        <v>41.1</v>
      </c>
      <c r="Q10" s="2"/>
      <c r="R10" s="2">
        <f t="shared" si="0"/>
        <v>40.71066666666666</v>
      </c>
      <c r="S10" s="2">
        <f t="shared" si="1"/>
        <v>0.24981326359153286</v>
      </c>
      <c r="T10" s="2"/>
      <c r="U10" s="2"/>
      <c r="V10" s="2"/>
      <c r="W10" s="2"/>
    </row>
    <row r="11" spans="1:23" ht="12.75">
      <c r="A11" s="1" t="s">
        <v>29</v>
      </c>
      <c r="B11" s="2">
        <v>92.11</v>
      </c>
      <c r="C11" s="2">
        <v>92.1</v>
      </c>
      <c r="D11" s="2">
        <v>91.26</v>
      </c>
      <c r="E11" s="2">
        <v>90.51</v>
      </c>
      <c r="F11" s="2">
        <v>91.84</v>
      </c>
      <c r="G11" s="2">
        <v>91.84</v>
      </c>
      <c r="H11" s="2">
        <v>92.19</v>
      </c>
      <c r="I11" s="2">
        <v>91.94</v>
      </c>
      <c r="J11" s="2">
        <v>92.64</v>
      </c>
      <c r="K11" s="2">
        <v>92.27</v>
      </c>
      <c r="L11" s="2">
        <v>91.46</v>
      </c>
      <c r="M11" s="2">
        <v>91.56</v>
      </c>
      <c r="N11" s="2">
        <v>90.54</v>
      </c>
      <c r="O11" s="2">
        <v>91.94</v>
      </c>
      <c r="P11" s="2">
        <v>93.32</v>
      </c>
      <c r="Q11" s="2"/>
      <c r="R11" s="2">
        <f t="shared" si="0"/>
        <v>91.83466666666666</v>
      </c>
      <c r="S11" s="2">
        <f t="shared" si="1"/>
        <v>0.7228897037656292</v>
      </c>
      <c r="T11" s="2"/>
      <c r="U11" s="2"/>
      <c r="V11" s="2"/>
      <c r="W11" s="2"/>
    </row>
    <row r="12" spans="2:23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2.75">
      <c r="A13" s="1" t="s">
        <v>30</v>
      </c>
      <c r="B13" s="2" t="s">
        <v>31</v>
      </c>
      <c r="C13" s="2" t="s">
        <v>32</v>
      </c>
      <c r="D13" s="2" t="s">
        <v>33</v>
      </c>
      <c r="E13" s="2">
        <v>4.5</v>
      </c>
      <c r="F13" s="2" t="s">
        <v>34</v>
      </c>
      <c r="G13" s="2" t="s">
        <v>35</v>
      </c>
      <c r="H13" s="2" t="s">
        <v>30</v>
      </c>
      <c r="I13" s="2" t="s">
        <v>36</v>
      </c>
      <c r="J13" s="2" t="s">
        <v>20</v>
      </c>
      <c r="K13" s="2" t="s">
        <v>21</v>
      </c>
      <c r="L13" s="2" t="s">
        <v>37</v>
      </c>
      <c r="M13" s="2" t="s">
        <v>30</v>
      </c>
      <c r="N13" s="2" t="s">
        <v>36</v>
      </c>
      <c r="O13" s="2"/>
      <c r="P13" s="2"/>
      <c r="Q13" s="2"/>
      <c r="R13" s="2" t="s">
        <v>66</v>
      </c>
      <c r="S13" s="2" t="s">
        <v>67</v>
      </c>
      <c r="T13" s="2" t="s">
        <v>68</v>
      </c>
      <c r="U13" s="2"/>
      <c r="V13" s="2"/>
      <c r="W13" s="2"/>
    </row>
    <row r="14" spans="1:23" ht="12.75">
      <c r="A14" s="1" t="s">
        <v>38</v>
      </c>
      <c r="B14" s="2">
        <v>1.015</v>
      </c>
      <c r="C14" s="2">
        <v>1.012</v>
      </c>
      <c r="D14" s="2">
        <v>1.018</v>
      </c>
      <c r="E14" s="2">
        <v>1.001</v>
      </c>
      <c r="F14" s="2">
        <v>1.009</v>
      </c>
      <c r="G14" s="2">
        <v>1.01</v>
      </c>
      <c r="H14" s="2">
        <v>1.002</v>
      </c>
      <c r="I14" s="2">
        <v>1.015</v>
      </c>
      <c r="J14" s="2">
        <v>1.002</v>
      </c>
      <c r="K14" s="2">
        <v>1.009</v>
      </c>
      <c r="L14" s="2">
        <v>1.007</v>
      </c>
      <c r="M14" s="2">
        <v>1.013</v>
      </c>
      <c r="N14" s="2">
        <v>1.022</v>
      </c>
      <c r="O14" s="2">
        <v>1.003</v>
      </c>
      <c r="P14" s="2">
        <v>1.002</v>
      </c>
      <c r="Q14" s="2"/>
      <c r="R14" s="2">
        <f t="shared" si="0"/>
        <v>1.0093333333333334</v>
      </c>
      <c r="S14" s="2">
        <f t="shared" si="1"/>
        <v>0.006531972647412125</v>
      </c>
      <c r="T14" s="6">
        <v>1</v>
      </c>
      <c r="U14" s="2"/>
      <c r="V14" s="2"/>
      <c r="W14" s="2"/>
    </row>
    <row r="15" spans="1:23" ht="12.75">
      <c r="A15" s="1" t="s">
        <v>41</v>
      </c>
      <c r="B15" s="2">
        <v>0.689</v>
      </c>
      <c r="C15" s="2">
        <v>0.791</v>
      </c>
      <c r="D15" s="2">
        <v>0.722</v>
      </c>
      <c r="E15" s="2">
        <v>0.639</v>
      </c>
      <c r="F15" s="2">
        <v>0.733</v>
      </c>
      <c r="G15" s="2">
        <v>0.688</v>
      </c>
      <c r="H15" s="2">
        <v>0.727</v>
      </c>
      <c r="I15" s="2">
        <v>0.781</v>
      </c>
      <c r="J15" s="2">
        <v>0.699</v>
      </c>
      <c r="K15" s="2">
        <v>0.7</v>
      </c>
      <c r="L15" s="2">
        <v>0.764</v>
      </c>
      <c r="M15" s="2">
        <v>0.681</v>
      </c>
      <c r="N15" s="2">
        <v>0.653</v>
      </c>
      <c r="O15" s="2">
        <v>0.788</v>
      </c>
      <c r="P15" s="2">
        <v>0.804</v>
      </c>
      <c r="Q15" s="2"/>
      <c r="R15" s="2">
        <f t="shared" si="0"/>
        <v>0.7239333333333334</v>
      </c>
      <c r="S15" s="2">
        <f t="shared" si="1"/>
        <v>0.05193741655199063</v>
      </c>
      <c r="T15" s="6">
        <f>R15*1/1.04</f>
        <v>0.6960897435897436</v>
      </c>
      <c r="U15" s="2"/>
      <c r="V15" s="2"/>
      <c r="W15" s="2"/>
    </row>
    <row r="16" spans="1:23" ht="12.75">
      <c r="A16" s="1" t="s">
        <v>42</v>
      </c>
      <c r="B16" s="2">
        <v>0.347</v>
      </c>
      <c r="C16" s="2">
        <v>0.256</v>
      </c>
      <c r="D16" s="2">
        <v>0.309</v>
      </c>
      <c r="E16" s="2">
        <v>0.386</v>
      </c>
      <c r="F16" s="2">
        <v>0.316</v>
      </c>
      <c r="G16" s="2">
        <v>0.344</v>
      </c>
      <c r="H16" s="2">
        <v>0.332</v>
      </c>
      <c r="I16" s="2">
        <v>0.267</v>
      </c>
      <c r="J16" s="2">
        <v>0.346</v>
      </c>
      <c r="K16" s="2">
        <v>0.347</v>
      </c>
      <c r="L16" s="2">
        <v>0.282</v>
      </c>
      <c r="M16" s="2">
        <v>0.344</v>
      </c>
      <c r="N16" s="2">
        <v>0.374</v>
      </c>
      <c r="O16" s="2">
        <v>0.259</v>
      </c>
      <c r="P16" s="2">
        <v>0.259</v>
      </c>
      <c r="Q16" s="2"/>
      <c r="R16" s="2">
        <f t="shared" si="0"/>
        <v>0.3178666666666667</v>
      </c>
      <c r="S16" s="2">
        <f t="shared" si="1"/>
        <v>0.043557624667406133</v>
      </c>
      <c r="T16" s="6">
        <v>0.3</v>
      </c>
      <c r="U16" s="2"/>
      <c r="V16" s="2"/>
      <c r="W16" s="2"/>
    </row>
    <row r="17" spans="1:23" ht="12.75">
      <c r="A17" s="1" t="s">
        <v>43</v>
      </c>
      <c r="B17" s="2">
        <v>0.974</v>
      </c>
      <c r="C17" s="2">
        <v>0.972</v>
      </c>
      <c r="D17" s="2">
        <v>0.974</v>
      </c>
      <c r="E17" s="2">
        <v>0.985</v>
      </c>
      <c r="F17" s="2">
        <v>0.972</v>
      </c>
      <c r="G17" s="2">
        <v>0.978</v>
      </c>
      <c r="H17" s="2">
        <v>0.97</v>
      </c>
      <c r="I17" s="2">
        <v>0.971</v>
      </c>
      <c r="J17" s="2">
        <v>0.977</v>
      </c>
      <c r="K17" s="2">
        <v>0.975</v>
      </c>
      <c r="L17" s="2">
        <v>0.971</v>
      </c>
      <c r="M17" s="2">
        <v>0.98</v>
      </c>
      <c r="N17" s="2">
        <v>0.975</v>
      </c>
      <c r="O17" s="2">
        <v>0.974</v>
      </c>
      <c r="P17" s="2">
        <v>0.97</v>
      </c>
      <c r="Q17" s="2"/>
      <c r="R17" s="2">
        <f t="shared" si="0"/>
        <v>0.9745333333333334</v>
      </c>
      <c r="S17" s="2">
        <f t="shared" si="1"/>
        <v>0.004120795115128199</v>
      </c>
      <c r="T17" s="6">
        <v>1</v>
      </c>
      <c r="U17" s="2"/>
      <c r="V17" s="2"/>
      <c r="W17" s="2"/>
    </row>
    <row r="18" spans="1:23" ht="12.75">
      <c r="A18" s="1" t="s">
        <v>29</v>
      </c>
      <c r="B18" s="2">
        <f>SUM(B14:B17)</f>
        <v>3.0249999999999995</v>
      </c>
      <c r="C18" s="2">
        <f aca="true" t="shared" si="2" ref="C18:P18">SUM(C14:C17)</f>
        <v>3.031</v>
      </c>
      <c r="D18" s="2">
        <f t="shared" si="2"/>
        <v>3.0229999999999997</v>
      </c>
      <c r="E18" s="2">
        <f t="shared" si="2"/>
        <v>3.0109999999999997</v>
      </c>
      <c r="F18" s="2">
        <f t="shared" si="2"/>
        <v>3.03</v>
      </c>
      <c r="G18" s="2">
        <f t="shared" si="2"/>
        <v>3.0199999999999996</v>
      </c>
      <c r="H18" s="2">
        <f t="shared" si="2"/>
        <v>3.0309999999999997</v>
      </c>
      <c r="I18" s="2">
        <f t="shared" si="2"/>
        <v>3.034</v>
      </c>
      <c r="J18" s="2">
        <f t="shared" si="2"/>
        <v>3.024</v>
      </c>
      <c r="K18" s="2">
        <f t="shared" si="2"/>
        <v>3.031</v>
      </c>
      <c r="L18" s="2">
        <f t="shared" si="2"/>
        <v>3.024</v>
      </c>
      <c r="M18" s="2">
        <f t="shared" si="2"/>
        <v>3.018</v>
      </c>
      <c r="N18" s="2">
        <f t="shared" si="2"/>
        <v>3.024</v>
      </c>
      <c r="O18" s="2">
        <f t="shared" si="2"/>
        <v>3.024</v>
      </c>
      <c r="P18" s="2">
        <f t="shared" si="2"/>
        <v>3.035</v>
      </c>
      <c r="Q18" s="2"/>
      <c r="R18" s="2">
        <f t="shared" si="0"/>
        <v>3.025666666666666</v>
      </c>
      <c r="S18" s="2">
        <f t="shared" si="1"/>
        <v>0.006466028442064843</v>
      </c>
      <c r="T18" s="2"/>
      <c r="U18" s="2"/>
      <c r="V18" s="2"/>
      <c r="W18" s="2"/>
    </row>
    <row r="19" spans="2:23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2:23" ht="20.25">
      <c r="B20" s="2"/>
      <c r="C20" s="2"/>
      <c r="D20" s="2"/>
      <c r="E20" s="2"/>
      <c r="F20" s="2"/>
      <c r="G20" s="2"/>
      <c r="H20" s="2"/>
      <c r="I20" s="2"/>
      <c r="J20" s="2"/>
      <c r="K20" s="3" t="s">
        <v>64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ht="20.25">
      <c r="K21" s="3" t="s">
        <v>69</v>
      </c>
    </row>
    <row r="22" spans="1:8" ht="12.75">
      <c r="A22" s="1" t="s">
        <v>44</v>
      </c>
      <c r="B22" s="1" t="s">
        <v>45</v>
      </c>
      <c r="C22" s="1" t="s">
        <v>46</v>
      </c>
      <c r="D22" s="1" t="s">
        <v>47</v>
      </c>
      <c r="E22" s="1" t="s">
        <v>48</v>
      </c>
      <c r="F22" s="1" t="s">
        <v>49</v>
      </c>
      <c r="G22" s="1" t="s">
        <v>50</v>
      </c>
      <c r="H22" s="1" t="s">
        <v>51</v>
      </c>
    </row>
    <row r="23" spans="1:8" ht="12.75">
      <c r="A23" s="1" t="s">
        <v>52</v>
      </c>
      <c r="B23" s="1" t="s">
        <v>43</v>
      </c>
      <c r="C23" s="1" t="s">
        <v>53</v>
      </c>
      <c r="D23" s="1">
        <v>20</v>
      </c>
      <c r="E23" s="1">
        <v>10</v>
      </c>
      <c r="F23" s="1">
        <v>600</v>
      </c>
      <c r="G23" s="1">
        <v>-600</v>
      </c>
      <c r="H23" s="1" t="s">
        <v>54</v>
      </c>
    </row>
    <row r="24" spans="1:8" ht="12.75">
      <c r="A24" s="1" t="s">
        <v>55</v>
      </c>
      <c r="B24" s="1" t="s">
        <v>22</v>
      </c>
      <c r="C24" s="1" t="s">
        <v>56</v>
      </c>
      <c r="D24" s="1">
        <v>20</v>
      </c>
      <c r="E24" s="1">
        <v>10</v>
      </c>
      <c r="F24" s="1">
        <v>250</v>
      </c>
      <c r="G24" s="1">
        <v>-200</v>
      </c>
      <c r="H24" s="1" t="s">
        <v>57</v>
      </c>
    </row>
    <row r="25" spans="1:8" ht="12.75">
      <c r="A25" s="1" t="s">
        <v>55</v>
      </c>
      <c r="B25" s="1" t="s">
        <v>38</v>
      </c>
      <c r="C25" s="1" t="s">
        <v>56</v>
      </c>
      <c r="D25" s="1">
        <v>20</v>
      </c>
      <c r="E25" s="1">
        <v>10</v>
      </c>
      <c r="F25" s="1">
        <v>600</v>
      </c>
      <c r="G25" s="1">
        <v>-600</v>
      </c>
      <c r="H25" s="1" t="s">
        <v>58</v>
      </c>
    </row>
    <row r="26" spans="1:8" ht="12.75">
      <c r="A26" s="1" t="s">
        <v>55</v>
      </c>
      <c r="B26" s="1" t="s">
        <v>39</v>
      </c>
      <c r="C26" s="1" t="s">
        <v>56</v>
      </c>
      <c r="D26" s="1">
        <v>20</v>
      </c>
      <c r="E26" s="1">
        <v>10</v>
      </c>
      <c r="F26" s="1">
        <v>600</v>
      </c>
      <c r="G26" s="1">
        <v>-600</v>
      </c>
      <c r="H26" s="1" t="s">
        <v>59</v>
      </c>
    </row>
    <row r="27" spans="1:8" ht="12.75">
      <c r="A27" s="1" t="s">
        <v>60</v>
      </c>
      <c r="B27" s="1" t="s">
        <v>40</v>
      </c>
      <c r="C27" s="1" t="s">
        <v>56</v>
      </c>
      <c r="D27" s="1">
        <v>20</v>
      </c>
      <c r="E27" s="1">
        <v>10</v>
      </c>
      <c r="F27" s="1">
        <v>500</v>
      </c>
      <c r="G27" s="1">
        <v>-500</v>
      </c>
      <c r="H27" s="1" t="s">
        <v>61</v>
      </c>
    </row>
    <row r="28" spans="1:8" ht="12.75">
      <c r="A28" s="1" t="s">
        <v>60</v>
      </c>
      <c r="B28" s="1" t="s">
        <v>41</v>
      </c>
      <c r="C28" s="1" t="s">
        <v>56</v>
      </c>
      <c r="D28" s="1">
        <v>20</v>
      </c>
      <c r="E28" s="1">
        <v>10</v>
      </c>
      <c r="F28" s="1">
        <v>500</v>
      </c>
      <c r="G28" s="1">
        <v>-500</v>
      </c>
      <c r="H28" s="1" t="s">
        <v>62</v>
      </c>
    </row>
    <row r="29" spans="1:8" ht="12.75">
      <c r="A29" s="1" t="s">
        <v>60</v>
      </c>
      <c r="B29" s="1" t="s">
        <v>42</v>
      </c>
      <c r="C29" s="1" t="s">
        <v>56</v>
      </c>
      <c r="D29" s="1">
        <v>20</v>
      </c>
      <c r="E29" s="1">
        <v>10</v>
      </c>
      <c r="F29" s="1">
        <v>500</v>
      </c>
      <c r="G29" s="1">
        <v>-500</v>
      </c>
      <c r="H29" s="1" t="s">
        <v>63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2006-12-14T19:18:10Z</dcterms:created>
  <dcterms:modified xsi:type="dcterms:W3CDTF">2008-01-30T01:23:54Z</dcterms:modified>
  <cp:category/>
  <cp:version/>
  <cp:contentType/>
  <cp:contentStatus/>
</cp:coreProperties>
</file>