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4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<sst xmlns="http://schemas.openxmlformats.org/spreadsheetml/2006/main" count="205" uniqueCount="80">
  <si>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</si>
  <si>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</si>
  <si>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</si>
  <si>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</si>
  <si>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</si>
  <si>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</si>
  <si>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</si>
  <si>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</si>
  <si>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</si>
  <si>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</si>
  <si>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</si>
  <si>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</si>
  <si>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</si>
  <si>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</si>
  <si>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</si>
  <si>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</si>
  <si>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</si>
  <si>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</si>
  <si>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</si>
  <si>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</si>
  <si>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</si>
  <si>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</si>
  <si>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</si>
  <si>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</si>
  <si>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</si>
  <si>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</si>
  <si>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SiO2</t>
  </si>
  <si>
    <t>Al2O3</t>
  </si>
  <si>
    <t>MgO</t>
  </si>
  <si>
    <t>CaO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</si>
  <si>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</si>
  <si>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</si>
  <si>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</si>
  <si>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</si>
  <si>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</si>
  <si>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</si>
  <si>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</si>
  <si>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</si>
  <si>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</si>
  <si>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</si>
  <si>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Si</t>
  </si>
  <si>
    <t>Al</t>
  </si>
  <si>
    <t>Mg</t>
  </si>
  <si>
    <t>B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</si>
  <si>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</si>
  <si>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</si>
  <si>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</si>
  <si>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</si>
  <si>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</si>
  <si>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</si>
  <si>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</si>
  <si>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</si>
  <si>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</si>
  <si>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</si>
  <si>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</si>
  <si>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</si>
  <si>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</si>
  <si>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</si>
  <si>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</si>
  <si>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danbur2</t>
  </si>
  <si>
    <t>anor-s</t>
  </si>
  <si>
    <t>diopside</t>
  </si>
  <si>
    <t>PC2</t>
  </si>
  <si>
    <t>PET</t>
  </si>
  <si>
    <t>rhod-791</t>
  </si>
  <si>
    <t>LIF</t>
  </si>
  <si>
    <t>fayalite</t>
  </si>
  <si>
    <t>chrom-s</t>
  </si>
  <si>
    <t>rutile1</t>
  </si>
  <si>
    <t xml:space="preserve"> </t>
  </si>
  <si>
    <t>B2O3*</t>
  </si>
  <si>
    <r>
      <t>CaB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</si>
  <si>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ideal</t>
  </si>
  <si>
    <t>measured</t>
  </si>
  <si>
    <t>* = estimated by difference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</si>
  <si>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8</t>
    </r>
  </si>
  <si>
    <t>average</t>
  </si>
  <si>
    <t>stdev</t>
  </si>
  <si>
    <t>in formula</t>
  </si>
  <si>
    <t>danburite R040013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</si>
</sst>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workbookViewId="0" topLeftCell="A1">
      <selection activeCell="B1" sqref="B1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79</v>
      </c>
      <c r="C1" s="6"/>
      <c r="D1" s="6"/>
    </row>
    <row r="2" spans="2:2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4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W3" s="1" t="s">
        <v>76</v>
      </c>
      <c r="X3" s="1" t="s">
        <v>77</v>
      </c>
    </row>
    <row r="4" spans="1:25" ht="12.75">
      <c r="A4" s="1" t="s">
        <v>26</v>
      </c>
      <c r="B4" s="3">
        <v>48.95</v>
      </c>
      <c r="C4" s="3">
        <v>48.8</v>
      </c>
      <c r="D4" s="3">
        <v>48.79</v>
      </c>
      <c r="E4" s="3">
        <v>48.88</v>
      </c>
      <c r="F4" s="3">
        <v>48.87</v>
      </c>
      <c r="G4" s="3">
        <v>48.84</v>
      </c>
      <c r="H4" s="3">
        <v>48.81</v>
      </c>
      <c r="I4" s="3">
        <v>48.58</v>
      </c>
      <c r="J4" s="3">
        <v>48.88</v>
      </c>
      <c r="K4" s="3">
        <v>48.84</v>
      </c>
      <c r="L4" s="3">
        <v>48.83</v>
      </c>
      <c r="M4" s="3">
        <v>48.89</v>
      </c>
      <c r="N4" s="3">
        <v>48.88</v>
      </c>
      <c r="O4" s="3">
        <v>49.03</v>
      </c>
      <c r="P4" s="3">
        <v>48.92</v>
      </c>
      <c r="Q4" s="3">
        <v>48.98</v>
      </c>
      <c r="R4" s="3">
        <v>48.97</v>
      </c>
      <c r="S4" s="3">
        <v>49.03</v>
      </c>
      <c r="T4" s="3">
        <v>49.08</v>
      </c>
      <c r="U4" s="3">
        <v>48.94</v>
      </c>
      <c r="V4" s="3"/>
      <c r="W4" s="3">
        <f>AVERAGE(B4:U4)</f>
        <v>48.8895</v>
      </c>
      <c r="X4" s="3">
        <f>STDEV(B4:U4)</f>
        <v>0.10923056252767022</v>
      </c>
      <c r="Y4" s="3"/>
    </row>
    <row r="5" spans="1:25" ht="12.75">
      <c r="A5" s="1" t="s">
        <v>29</v>
      </c>
      <c r="B5" s="3">
        <v>23.11</v>
      </c>
      <c r="C5" s="3">
        <v>23.02</v>
      </c>
      <c r="D5" s="3">
        <v>22.89</v>
      </c>
      <c r="E5" s="3">
        <v>22.85</v>
      </c>
      <c r="F5" s="3">
        <v>22.79</v>
      </c>
      <c r="G5" s="3">
        <v>22.96</v>
      </c>
      <c r="H5" s="3">
        <v>22.8</v>
      </c>
      <c r="I5" s="3">
        <v>22.81</v>
      </c>
      <c r="J5" s="3">
        <v>22.91</v>
      </c>
      <c r="K5" s="3">
        <v>22.97</v>
      </c>
      <c r="L5" s="3">
        <v>22.8</v>
      </c>
      <c r="M5" s="3">
        <v>22.9</v>
      </c>
      <c r="N5" s="3">
        <v>22.86</v>
      </c>
      <c r="O5" s="3">
        <v>22.93</v>
      </c>
      <c r="P5" s="3">
        <v>22.93</v>
      </c>
      <c r="Q5" s="3">
        <v>23</v>
      </c>
      <c r="R5" s="3">
        <v>23.03</v>
      </c>
      <c r="S5" s="3">
        <v>23.01</v>
      </c>
      <c r="T5" s="3">
        <v>23.01</v>
      </c>
      <c r="U5" s="3">
        <v>22.9</v>
      </c>
      <c r="V5" s="3"/>
      <c r="W5" s="3">
        <f aca="true" t="shared" si="0" ref="W5:W18">AVERAGE(B5:U5)</f>
        <v>22.924</v>
      </c>
      <c r="X5" s="3">
        <f aca="true" t="shared" si="1" ref="X5:X18">STDEV(B5:U5)</f>
        <v>0.08970125857176724</v>
      </c>
      <c r="Y5" s="3"/>
    </row>
    <row r="6" spans="1:25" ht="12.75">
      <c r="A6" s="1" t="s">
        <v>27</v>
      </c>
      <c r="B6" s="3">
        <v>0</v>
      </c>
      <c r="C6" s="3">
        <v>0</v>
      </c>
      <c r="D6" s="3">
        <v>0.02</v>
      </c>
      <c r="E6" s="3">
        <v>0.02</v>
      </c>
      <c r="F6" s="3">
        <v>0.01</v>
      </c>
      <c r="G6" s="3">
        <v>0</v>
      </c>
      <c r="H6" s="3">
        <v>0.01</v>
      </c>
      <c r="I6" s="3">
        <v>0.03</v>
      </c>
      <c r="J6" s="3">
        <v>0</v>
      </c>
      <c r="K6" s="3">
        <v>0</v>
      </c>
      <c r="L6" s="3">
        <v>0.01</v>
      </c>
      <c r="M6" s="3">
        <v>0.01</v>
      </c>
      <c r="N6" s="3">
        <v>0.01</v>
      </c>
      <c r="O6" s="3">
        <v>0.01</v>
      </c>
      <c r="P6" s="3">
        <v>0.01</v>
      </c>
      <c r="Q6" s="3">
        <v>0</v>
      </c>
      <c r="R6" s="3">
        <v>0.01</v>
      </c>
      <c r="S6" s="3">
        <v>0.01</v>
      </c>
      <c r="T6" s="3">
        <v>0</v>
      </c>
      <c r="U6" s="3">
        <v>0.02</v>
      </c>
      <c r="V6" s="3"/>
      <c r="W6" s="3">
        <f t="shared" si="0"/>
        <v>0.009</v>
      </c>
      <c r="X6" s="3">
        <f t="shared" si="1"/>
        <v>0.008522416262267902</v>
      </c>
      <c r="Y6" s="3"/>
    </row>
    <row r="7" spans="1:25" ht="12.75">
      <c r="A7" s="1" t="s">
        <v>33</v>
      </c>
      <c r="B7" s="3">
        <v>0</v>
      </c>
      <c r="C7" s="3">
        <v>0.03</v>
      </c>
      <c r="D7" s="3">
        <v>0</v>
      </c>
      <c r="E7" s="3">
        <v>0.01</v>
      </c>
      <c r="F7" s="3">
        <v>0.03</v>
      </c>
      <c r="G7" s="3">
        <v>0.02</v>
      </c>
      <c r="H7" s="3">
        <v>0</v>
      </c>
      <c r="I7" s="3">
        <v>0</v>
      </c>
      <c r="J7" s="3">
        <v>0</v>
      </c>
      <c r="K7" s="3">
        <v>0.01</v>
      </c>
      <c r="L7" s="3">
        <v>0.01</v>
      </c>
      <c r="M7" s="3">
        <v>0.02</v>
      </c>
      <c r="N7" s="3">
        <v>0</v>
      </c>
      <c r="O7" s="3">
        <v>0</v>
      </c>
      <c r="P7" s="3">
        <v>0</v>
      </c>
      <c r="Q7" s="3">
        <v>0.02</v>
      </c>
      <c r="R7" s="3">
        <v>0</v>
      </c>
      <c r="S7" s="3">
        <v>0.02</v>
      </c>
      <c r="T7" s="3">
        <v>0</v>
      </c>
      <c r="U7" s="3">
        <v>0.02</v>
      </c>
      <c r="V7" s="3"/>
      <c r="W7" s="3">
        <f t="shared" si="0"/>
        <v>0.009499999999999998</v>
      </c>
      <c r="X7" s="3">
        <f t="shared" si="1"/>
        <v>0.0109904264559757</v>
      </c>
      <c r="Y7" s="3"/>
    </row>
    <row r="8" spans="1:25" ht="12.75">
      <c r="A8" s="1" t="s">
        <v>28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0.01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/>
      <c r="W8" s="3">
        <f t="shared" si="0"/>
        <v>0.0005</v>
      </c>
      <c r="X8" s="3">
        <f t="shared" si="1"/>
        <v>0.00223606797749979</v>
      </c>
      <c r="Y8" s="3"/>
    </row>
    <row r="9" spans="1:25" ht="12.75">
      <c r="A9" s="1" t="s">
        <v>30</v>
      </c>
      <c r="B9" s="3">
        <v>0</v>
      </c>
      <c r="C9" s="3">
        <v>0</v>
      </c>
      <c r="D9" s="3">
        <v>0.01</v>
      </c>
      <c r="E9" s="3">
        <v>0</v>
      </c>
      <c r="F9" s="3">
        <v>0</v>
      </c>
      <c r="G9" s="3">
        <v>0</v>
      </c>
      <c r="H9" s="3">
        <v>0</v>
      </c>
      <c r="I9" s="3">
        <v>0.02</v>
      </c>
      <c r="J9" s="3">
        <v>0.01</v>
      </c>
      <c r="K9" s="3">
        <v>0</v>
      </c>
      <c r="L9" s="3">
        <v>0.01</v>
      </c>
      <c r="M9" s="3">
        <v>0.01</v>
      </c>
      <c r="N9" s="3">
        <v>0</v>
      </c>
      <c r="O9" s="3">
        <v>0.01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/>
      <c r="W9" s="3">
        <f t="shared" si="0"/>
        <v>0.0035000000000000005</v>
      </c>
      <c r="X9" s="3">
        <f t="shared" si="1"/>
        <v>0.005871429486123999</v>
      </c>
      <c r="Y9" s="3"/>
    </row>
    <row r="10" spans="1:25" ht="12.75">
      <c r="A10" s="1" t="s">
        <v>31</v>
      </c>
      <c r="B10" s="3">
        <v>0</v>
      </c>
      <c r="C10" s="3">
        <v>0</v>
      </c>
      <c r="D10" s="3">
        <v>0.02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0.01</v>
      </c>
      <c r="L10" s="3">
        <v>0.03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0.02</v>
      </c>
      <c r="S10" s="3">
        <v>0</v>
      </c>
      <c r="T10" s="3">
        <v>0.01</v>
      </c>
      <c r="U10" s="3">
        <v>0</v>
      </c>
      <c r="V10" s="3"/>
      <c r="W10" s="3">
        <f t="shared" si="0"/>
        <v>0.0045</v>
      </c>
      <c r="X10" s="3">
        <f t="shared" si="1"/>
        <v>0.008870412083230169</v>
      </c>
      <c r="Y10" s="3"/>
    </row>
    <row r="11" spans="1:25" ht="12.75">
      <c r="A11" s="1" t="s">
        <v>32</v>
      </c>
      <c r="B11" s="3">
        <v>0</v>
      </c>
      <c r="C11" s="3">
        <v>0</v>
      </c>
      <c r="D11" s="3">
        <v>0.02</v>
      </c>
      <c r="E11" s="3">
        <v>0</v>
      </c>
      <c r="F11" s="3">
        <v>0</v>
      </c>
      <c r="G11" s="3">
        <v>0</v>
      </c>
      <c r="H11" s="3">
        <v>0.01</v>
      </c>
      <c r="I11" s="3">
        <v>0</v>
      </c>
      <c r="J11" s="3">
        <v>0</v>
      </c>
      <c r="K11" s="3">
        <v>0</v>
      </c>
      <c r="L11" s="3">
        <v>0.01</v>
      </c>
      <c r="M11" s="3">
        <v>0</v>
      </c>
      <c r="N11" s="3">
        <v>0</v>
      </c>
      <c r="O11" s="3">
        <v>0.03</v>
      </c>
      <c r="P11" s="3">
        <v>0.01</v>
      </c>
      <c r="Q11" s="3">
        <v>0</v>
      </c>
      <c r="R11" s="3">
        <v>0</v>
      </c>
      <c r="S11" s="3">
        <v>0</v>
      </c>
      <c r="T11" s="3">
        <v>0.01</v>
      </c>
      <c r="U11" s="3">
        <v>0</v>
      </c>
      <c r="V11" s="3"/>
      <c r="W11" s="3">
        <f t="shared" si="0"/>
        <v>0.0045</v>
      </c>
      <c r="X11" s="3">
        <f t="shared" si="1"/>
        <v>0.008255779474818965</v>
      </c>
      <c r="Y11" s="3"/>
    </row>
    <row r="12" spans="1:25" ht="12.75">
      <c r="A12" s="1" t="s">
        <v>34</v>
      </c>
      <c r="B12" s="3">
        <f>SUM(B4:B5)</f>
        <v>72.06</v>
      </c>
      <c r="C12" s="3">
        <f aca="true" t="shared" si="2" ref="C12:U12">SUM(C4:C5)</f>
        <v>71.82</v>
      </c>
      <c r="D12" s="3">
        <f t="shared" si="2"/>
        <v>71.68</v>
      </c>
      <c r="E12" s="3">
        <f t="shared" si="2"/>
        <v>71.73</v>
      </c>
      <c r="F12" s="3">
        <f t="shared" si="2"/>
        <v>71.66</v>
      </c>
      <c r="G12" s="3">
        <f t="shared" si="2"/>
        <v>71.80000000000001</v>
      </c>
      <c r="H12" s="3">
        <f t="shared" si="2"/>
        <v>71.61</v>
      </c>
      <c r="I12" s="3">
        <f t="shared" si="2"/>
        <v>71.39</v>
      </c>
      <c r="J12" s="3">
        <f t="shared" si="2"/>
        <v>71.79</v>
      </c>
      <c r="K12" s="3">
        <f t="shared" si="2"/>
        <v>71.81</v>
      </c>
      <c r="L12" s="3">
        <f t="shared" si="2"/>
        <v>71.63</v>
      </c>
      <c r="M12" s="3">
        <f t="shared" si="2"/>
        <v>71.78999999999999</v>
      </c>
      <c r="N12" s="3">
        <f t="shared" si="2"/>
        <v>71.74000000000001</v>
      </c>
      <c r="O12" s="3">
        <f t="shared" si="2"/>
        <v>71.96000000000001</v>
      </c>
      <c r="P12" s="3">
        <f t="shared" si="2"/>
        <v>71.85</v>
      </c>
      <c r="Q12" s="3">
        <f t="shared" si="2"/>
        <v>71.97999999999999</v>
      </c>
      <c r="R12" s="3">
        <f t="shared" si="2"/>
        <v>72</v>
      </c>
      <c r="S12" s="3">
        <f t="shared" si="2"/>
        <v>72.04</v>
      </c>
      <c r="T12" s="3">
        <f t="shared" si="2"/>
        <v>72.09</v>
      </c>
      <c r="U12" s="3">
        <f t="shared" si="2"/>
        <v>71.84</v>
      </c>
      <c r="V12" s="3"/>
      <c r="W12" s="3">
        <f t="shared" si="0"/>
        <v>71.8135</v>
      </c>
      <c r="X12" s="3">
        <f t="shared" si="1"/>
        <v>0.17532751307787148</v>
      </c>
      <c r="Y12" s="3"/>
    </row>
    <row r="13" spans="1:25" ht="12.75">
      <c r="A13" s="1" t="s">
        <v>70</v>
      </c>
      <c r="B13" s="3">
        <f>100-SUM(B4:B5)</f>
        <v>27.939999999999998</v>
      </c>
      <c r="C13" s="3">
        <f aca="true" t="shared" si="3" ref="C13:U13">100-SUM(C4:C5)</f>
        <v>28.180000000000007</v>
      </c>
      <c r="D13" s="3">
        <f t="shared" si="3"/>
        <v>28.319999999999993</v>
      </c>
      <c r="E13" s="3">
        <f t="shared" si="3"/>
        <v>28.269999999999996</v>
      </c>
      <c r="F13" s="3">
        <f t="shared" si="3"/>
        <v>28.340000000000003</v>
      </c>
      <c r="G13" s="3">
        <f t="shared" si="3"/>
        <v>28.19999999999999</v>
      </c>
      <c r="H13" s="3">
        <f t="shared" si="3"/>
        <v>28.39</v>
      </c>
      <c r="I13" s="3">
        <f t="shared" si="3"/>
        <v>28.61</v>
      </c>
      <c r="J13" s="3">
        <f t="shared" si="3"/>
        <v>28.209999999999994</v>
      </c>
      <c r="K13" s="3">
        <f t="shared" si="3"/>
        <v>28.189999999999998</v>
      </c>
      <c r="L13" s="3">
        <f t="shared" si="3"/>
        <v>28.370000000000005</v>
      </c>
      <c r="M13" s="3">
        <f t="shared" si="3"/>
        <v>28.210000000000008</v>
      </c>
      <c r="N13" s="3">
        <f t="shared" si="3"/>
        <v>28.25999999999999</v>
      </c>
      <c r="O13" s="3">
        <f t="shared" si="3"/>
        <v>28.039999999999992</v>
      </c>
      <c r="P13" s="3">
        <f t="shared" si="3"/>
        <v>28.150000000000006</v>
      </c>
      <c r="Q13" s="3">
        <f t="shared" si="3"/>
        <v>28.02000000000001</v>
      </c>
      <c r="R13" s="3">
        <f t="shared" si="3"/>
        <v>28</v>
      </c>
      <c r="S13" s="3">
        <f t="shared" si="3"/>
        <v>27.959999999999994</v>
      </c>
      <c r="T13" s="3">
        <f t="shared" si="3"/>
        <v>27.909999999999997</v>
      </c>
      <c r="U13" s="3">
        <f t="shared" si="3"/>
        <v>28.159999999999997</v>
      </c>
      <c r="V13" s="3"/>
      <c r="W13" s="3">
        <f>AVERAGE(B13:U13)</f>
        <v>28.186499999999995</v>
      </c>
      <c r="X13" s="3">
        <f>STDEV(B13:U13)</f>
        <v>0.17532751307869054</v>
      </c>
      <c r="Y13" s="3"/>
    </row>
    <row r="14" spans="1:25" ht="12.75">
      <c r="A14" s="1" t="s">
        <v>74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1" t="s">
        <v>35</v>
      </c>
      <c r="B16" s="3" t="s">
        <v>36</v>
      </c>
      <c r="C16" s="3" t="s">
        <v>37</v>
      </c>
      <c r="D16" s="3" t="s">
        <v>38</v>
      </c>
      <c r="E16" s="3">
        <v>8</v>
      </c>
      <c r="F16" s="3" t="s">
        <v>39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" t="s">
        <v>76</v>
      </c>
      <c r="X16" s="1" t="s">
        <v>77</v>
      </c>
      <c r="Y16" s="3" t="s">
        <v>78</v>
      </c>
    </row>
    <row r="17" spans="1:25" ht="12.75">
      <c r="A17" s="1" t="s">
        <v>40</v>
      </c>
      <c r="B17" s="2">
        <v>2.008200714977615</v>
      </c>
      <c r="C17" s="2">
        <v>1.9997400016239606</v>
      </c>
      <c r="D17" s="2">
        <v>1.9972515509960558</v>
      </c>
      <c r="E17" s="2">
        <v>2.0008570554958145</v>
      </c>
      <c r="F17" s="2">
        <v>1.9994558550826749</v>
      </c>
      <c r="G17" s="2">
        <v>2.000687441972318</v>
      </c>
      <c r="H17" s="2">
        <v>1.996795062281434</v>
      </c>
      <c r="I17" s="2">
        <v>1.9861638796174632</v>
      </c>
      <c r="J17" s="2">
        <v>2.001789734550299</v>
      </c>
      <c r="K17" s="2">
        <v>2.000842929027165</v>
      </c>
      <c r="L17" s="2">
        <v>1.9977336135479422</v>
      </c>
      <c r="M17" s="2">
        <v>2.0021040986888843</v>
      </c>
      <c r="N17" s="2">
        <v>2.001012441645175</v>
      </c>
      <c r="O17" s="2">
        <v>2.009153718517603</v>
      </c>
      <c r="P17" s="2">
        <v>2.0039809694816166</v>
      </c>
      <c r="Q17" s="2">
        <v>2.007894495252082</v>
      </c>
      <c r="R17" s="2">
        <v>2.007892390313506</v>
      </c>
      <c r="S17" s="2">
        <v>2.010403984011508</v>
      </c>
      <c r="T17" s="2">
        <v>2.0127580217663117</v>
      </c>
      <c r="U17" s="2">
        <v>2.0044538789508337</v>
      </c>
      <c r="V17" s="3"/>
      <c r="W17" s="2">
        <f t="shared" si="0"/>
        <v>2.0024585918900133</v>
      </c>
      <c r="X17" s="2">
        <f t="shared" si="1"/>
        <v>0.006012241635379298</v>
      </c>
      <c r="Y17" s="5">
        <v>2</v>
      </c>
    </row>
    <row r="18" spans="1:25" ht="12.75">
      <c r="A18" s="1" t="s">
        <v>44</v>
      </c>
      <c r="B18" s="2">
        <v>1.0158451301909208</v>
      </c>
      <c r="C18" s="2">
        <v>1.0107230443020754</v>
      </c>
      <c r="D18" s="2">
        <v>1.003970328858765</v>
      </c>
      <c r="E18" s="2">
        <v>1.0021764809174885</v>
      </c>
      <c r="F18" s="2">
        <v>0.9990493520318231</v>
      </c>
      <c r="G18" s="2">
        <v>1.0077402636728057</v>
      </c>
      <c r="H18" s="2">
        <v>0.9993846386690334</v>
      </c>
      <c r="I18" s="2">
        <v>0.9992082028296463</v>
      </c>
      <c r="J18" s="2">
        <v>1.0052763975159302</v>
      </c>
      <c r="K18" s="2">
        <v>1.0082575274114165</v>
      </c>
      <c r="L18" s="2">
        <v>0.9994448536436996</v>
      </c>
      <c r="M18" s="2">
        <v>1.0047898424751156</v>
      </c>
      <c r="N18" s="2">
        <v>1.0026929330681547</v>
      </c>
      <c r="O18" s="2">
        <v>1.0067658213269781</v>
      </c>
      <c r="P18" s="2">
        <v>1.0064317653220876</v>
      </c>
      <c r="Q18" s="2">
        <v>1.0102365582016979</v>
      </c>
      <c r="R18" s="2">
        <v>1.0117597635132685</v>
      </c>
      <c r="S18" s="2">
        <v>1.0109069863272775</v>
      </c>
      <c r="T18" s="2">
        <v>1.0110596231102975</v>
      </c>
      <c r="U18" s="2">
        <v>1.0049413619069485</v>
      </c>
      <c r="V18" s="3"/>
      <c r="W18" s="2">
        <f t="shared" si="0"/>
        <v>1.0060330437647715</v>
      </c>
      <c r="X18" s="2">
        <f t="shared" si="1"/>
        <v>0.004827926807138239</v>
      </c>
      <c r="Y18" s="5">
        <v>1</v>
      </c>
    </row>
    <row r="19" spans="1:25" ht="12.75">
      <c r="A19" s="1" t="s">
        <v>43</v>
      </c>
      <c r="B19" s="2">
        <v>1.9785022932358995</v>
      </c>
      <c r="C19" s="2">
        <v>1.9931979683000023</v>
      </c>
      <c r="D19" s="2">
        <v>2.001017712766082</v>
      </c>
      <c r="E19" s="2">
        <v>1.9974062720605887</v>
      </c>
      <c r="F19" s="2">
        <v>2.001359291868552</v>
      </c>
      <c r="G19" s="2">
        <v>1.9939232349217058</v>
      </c>
      <c r="H19" s="2">
        <v>2.0046834911787332</v>
      </c>
      <c r="I19" s="2">
        <v>2.0189760252902853</v>
      </c>
      <c r="J19" s="2">
        <v>1.9940960889223143</v>
      </c>
      <c r="K19" s="2">
        <v>1.9933710763561685</v>
      </c>
      <c r="L19" s="2">
        <v>2.0033919461736103</v>
      </c>
      <c r="M19" s="2">
        <v>1.9940013067647433</v>
      </c>
      <c r="N19" s="2">
        <v>1.9968547890943302</v>
      </c>
      <c r="O19" s="2">
        <v>1.9832844944252106</v>
      </c>
      <c r="P19" s="2">
        <v>1.990404197143119</v>
      </c>
      <c r="Q19" s="2">
        <v>1.9826496341960924</v>
      </c>
      <c r="R19" s="2">
        <v>1.981636970573147</v>
      </c>
      <c r="S19" s="2">
        <v>1.978856697099804</v>
      </c>
      <c r="T19" s="2">
        <v>1.9756162222380527</v>
      </c>
      <c r="U19" s="2">
        <v>1.9907672534609238</v>
      </c>
      <c r="V19" s="3"/>
      <c r="W19" s="2">
        <f>AVERAGE(B19:U19)</f>
        <v>1.9926998483034688</v>
      </c>
      <c r="X19" s="2">
        <f>STDEV(B19:U19)</f>
        <v>0.010622451707237773</v>
      </c>
      <c r="Y19" s="5">
        <v>2</v>
      </c>
    </row>
    <row r="20" spans="1:25" ht="12.75">
      <c r="A20" s="1" t="s">
        <v>34</v>
      </c>
      <c r="B20" s="2">
        <f>SUM(B17:B19)</f>
        <v>5.0025481384044355</v>
      </c>
      <c r="C20" s="2">
        <f aca="true" t="shared" si="4" ref="C20:U20">SUM(C17:C19)</f>
        <v>5.003661014226038</v>
      </c>
      <c r="D20" s="2">
        <f t="shared" si="4"/>
        <v>5.002239592620903</v>
      </c>
      <c r="E20" s="2">
        <f t="shared" si="4"/>
        <v>5.0004398084738915</v>
      </c>
      <c r="F20" s="2">
        <f t="shared" si="4"/>
        <v>4.999864498983049</v>
      </c>
      <c r="G20" s="2">
        <f t="shared" si="4"/>
        <v>5.00235094056683</v>
      </c>
      <c r="H20" s="2">
        <f t="shared" si="4"/>
        <v>5.0008631921292</v>
      </c>
      <c r="I20" s="2">
        <f t="shared" si="4"/>
        <v>5.004348107737394</v>
      </c>
      <c r="J20" s="2">
        <f t="shared" si="4"/>
        <v>5.001162220988544</v>
      </c>
      <c r="K20" s="2">
        <f t="shared" si="4"/>
        <v>5.0024715327947495</v>
      </c>
      <c r="L20" s="2">
        <f t="shared" si="4"/>
        <v>5.000570413365252</v>
      </c>
      <c r="M20" s="2">
        <f t="shared" si="4"/>
        <v>5.000895247928743</v>
      </c>
      <c r="N20" s="2">
        <f t="shared" si="4"/>
        <v>5.00056016380766</v>
      </c>
      <c r="O20" s="2">
        <f t="shared" si="4"/>
        <v>4.999204034269792</v>
      </c>
      <c r="P20" s="2">
        <f t="shared" si="4"/>
        <v>5.000816931946823</v>
      </c>
      <c r="Q20" s="2">
        <f t="shared" si="4"/>
        <v>5.000780687649872</v>
      </c>
      <c r="R20" s="2">
        <f t="shared" si="4"/>
        <v>5.001289124399921</v>
      </c>
      <c r="S20" s="2">
        <f t="shared" si="4"/>
        <v>5.000167667438589</v>
      </c>
      <c r="T20" s="2">
        <f t="shared" si="4"/>
        <v>4.999433867114662</v>
      </c>
      <c r="U20" s="2">
        <f t="shared" si="4"/>
        <v>5.000162494318706</v>
      </c>
      <c r="V20" s="3"/>
      <c r="W20" s="2">
        <f>AVERAGE(B20:U20)</f>
        <v>5.001191483958253</v>
      </c>
      <c r="X20" s="2">
        <f>STDEV(B20:U20)</f>
        <v>0.0013525048385831183</v>
      </c>
      <c r="Y20" s="3"/>
    </row>
    <row r="21" spans="2:2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2"/>
      <c r="X21" s="2"/>
      <c r="Y21" s="3"/>
    </row>
    <row r="22" spans="2:24" ht="20.25">
      <c r="B22" s="3"/>
      <c r="C22" s="3" t="s">
        <v>72</v>
      </c>
      <c r="D22" s="3"/>
      <c r="E22" s="3"/>
      <c r="F22" s="4" t="s">
        <v>71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3:6" ht="20.25">
      <c r="C23" s="1" t="s">
        <v>73</v>
      </c>
      <c r="F23" s="4" t="s">
        <v>75</v>
      </c>
    </row>
    <row r="24" ht="13.5">
      <c r="J24"/>
    </row>
    <row r="25" spans="1:8" ht="12.75">
      <c r="A25" s="1" t="s">
        <v>49</v>
      </c>
      <c r="B25" s="1" t="s">
        <v>50</v>
      </c>
      <c r="C25" s="1" t="s">
        <v>51</v>
      </c>
      <c r="D25" s="1" t="s">
        <v>52</v>
      </c>
      <c r="E25" s="1" t="s">
        <v>53</v>
      </c>
      <c r="F25" s="1" t="s">
        <v>54</v>
      </c>
      <c r="G25" s="1" t="s">
        <v>55</v>
      </c>
      <c r="H25" s="1" t="s">
        <v>56</v>
      </c>
    </row>
    <row r="26" spans="1:8" ht="12.75">
      <c r="A26" s="1" t="s">
        <v>57</v>
      </c>
      <c r="B26" s="1" t="s">
        <v>40</v>
      </c>
      <c r="C26" s="1" t="s">
        <v>58</v>
      </c>
      <c r="D26" s="1">
        <v>20</v>
      </c>
      <c r="E26" s="1">
        <v>10</v>
      </c>
      <c r="F26" s="1">
        <v>600</v>
      </c>
      <c r="G26" s="1">
        <v>-600</v>
      </c>
      <c r="H26" s="1" t="s">
        <v>59</v>
      </c>
    </row>
    <row r="27" spans="1:8" ht="12.75">
      <c r="A27" s="1" t="s">
        <v>57</v>
      </c>
      <c r="B27" s="1" t="s">
        <v>41</v>
      </c>
      <c r="C27" s="1" t="s">
        <v>58</v>
      </c>
      <c r="D27" s="1">
        <v>20</v>
      </c>
      <c r="E27" s="1">
        <v>10</v>
      </c>
      <c r="F27" s="1">
        <v>600</v>
      </c>
      <c r="G27" s="1">
        <v>-600</v>
      </c>
      <c r="H27" s="1" t="s">
        <v>60</v>
      </c>
    </row>
    <row r="28" spans="1:8" ht="12.75">
      <c r="A28" s="1" t="s">
        <v>57</v>
      </c>
      <c r="B28" s="1" t="s">
        <v>42</v>
      </c>
      <c r="C28" s="1" t="s">
        <v>58</v>
      </c>
      <c r="D28" s="1">
        <v>20</v>
      </c>
      <c r="E28" s="1">
        <v>10</v>
      </c>
      <c r="F28" s="1">
        <v>350</v>
      </c>
      <c r="G28" s="1">
        <v>-550</v>
      </c>
      <c r="H28" s="1" t="s">
        <v>61</v>
      </c>
    </row>
    <row r="29" spans="1:8" ht="12.75">
      <c r="A29" s="1" t="s">
        <v>62</v>
      </c>
      <c r="B29" s="1" t="s">
        <v>43</v>
      </c>
      <c r="C29" s="1" t="s">
        <v>58</v>
      </c>
      <c r="D29" s="1">
        <v>40</v>
      </c>
      <c r="E29" s="1">
        <v>20</v>
      </c>
      <c r="F29" s="1">
        <v>4000</v>
      </c>
      <c r="G29" s="1">
        <v>-4000</v>
      </c>
      <c r="H29" s="1" t="s">
        <v>59</v>
      </c>
    </row>
    <row r="30" spans="1:8" ht="12.75">
      <c r="A30" s="1" t="s">
        <v>63</v>
      </c>
      <c r="B30" s="1" t="s">
        <v>44</v>
      </c>
      <c r="C30" s="1" t="s">
        <v>58</v>
      </c>
      <c r="D30" s="1">
        <v>20</v>
      </c>
      <c r="E30" s="1">
        <v>10</v>
      </c>
      <c r="F30" s="1">
        <v>600</v>
      </c>
      <c r="G30" s="1">
        <v>-600</v>
      </c>
      <c r="H30" s="1" t="s">
        <v>59</v>
      </c>
    </row>
    <row r="31" spans="1:8" ht="12.75">
      <c r="A31" s="1" t="s">
        <v>63</v>
      </c>
      <c r="B31" s="1" t="s">
        <v>45</v>
      </c>
      <c r="C31" s="1" t="s">
        <v>58</v>
      </c>
      <c r="D31" s="1">
        <v>20</v>
      </c>
      <c r="E31" s="1">
        <v>10</v>
      </c>
      <c r="F31" s="1">
        <v>600</v>
      </c>
      <c r="G31" s="1">
        <v>-600</v>
      </c>
      <c r="H31" s="1" t="s">
        <v>64</v>
      </c>
    </row>
    <row r="32" spans="1:8" ht="12.75">
      <c r="A32" s="1" t="s">
        <v>65</v>
      </c>
      <c r="B32" s="1" t="s">
        <v>46</v>
      </c>
      <c r="C32" s="1" t="s">
        <v>58</v>
      </c>
      <c r="D32" s="1">
        <v>20</v>
      </c>
      <c r="E32" s="1">
        <v>10</v>
      </c>
      <c r="F32" s="1">
        <v>500</v>
      </c>
      <c r="G32" s="1">
        <v>-250</v>
      </c>
      <c r="H32" s="1" t="s">
        <v>66</v>
      </c>
    </row>
    <row r="33" spans="1:8" ht="12.75">
      <c r="A33" s="1" t="s">
        <v>65</v>
      </c>
      <c r="B33" s="1" t="s">
        <v>47</v>
      </c>
      <c r="C33" s="1" t="s">
        <v>58</v>
      </c>
      <c r="D33" s="1">
        <v>20</v>
      </c>
      <c r="E33" s="1">
        <v>10</v>
      </c>
      <c r="F33" s="1">
        <v>500</v>
      </c>
      <c r="G33" s="1">
        <v>-500</v>
      </c>
      <c r="H33" s="1" t="s">
        <v>67</v>
      </c>
    </row>
    <row r="34" spans="1:8" ht="12.75">
      <c r="A34" s="1" t="s">
        <v>65</v>
      </c>
      <c r="B34" s="1" t="s">
        <v>48</v>
      </c>
      <c r="C34" s="1" t="s">
        <v>58</v>
      </c>
      <c r="D34" s="1">
        <v>20</v>
      </c>
      <c r="E34" s="1">
        <v>10</v>
      </c>
      <c r="F34" s="1">
        <v>500</v>
      </c>
      <c r="G34" s="1">
        <v>-500</v>
      </c>
      <c r="H34" s="1" t="s">
        <v>68</v>
      </c>
    </row>
    <row r="37" spans="1:26" ht="12.75">
      <c r="A37" s="1" t="s">
        <v>69</v>
      </c>
      <c r="B37" s="2" t="s">
        <v>69</v>
      </c>
      <c r="C37" s="2" t="s">
        <v>69</v>
      </c>
      <c r="D37" s="2" t="s">
        <v>69</v>
      </c>
      <c r="E37" s="2" t="s">
        <v>69</v>
      </c>
      <c r="F37" s="2" t="s">
        <v>69</v>
      </c>
      <c r="G37" s="2" t="s">
        <v>69</v>
      </c>
      <c r="H37" s="2" t="s">
        <v>69</v>
      </c>
      <c r="I37" s="2" t="s">
        <v>69</v>
      </c>
      <c r="J37" s="2" t="s">
        <v>69</v>
      </c>
      <c r="K37" s="2" t="s">
        <v>69</v>
      </c>
      <c r="L37" s="2" t="s">
        <v>69</v>
      </c>
      <c r="M37" s="2" t="s">
        <v>69</v>
      </c>
      <c r="N37" s="2" t="s">
        <v>69</v>
      </c>
      <c r="O37" s="2" t="s">
        <v>69</v>
      </c>
      <c r="P37" s="2" t="s">
        <v>69</v>
      </c>
      <c r="Q37" s="2" t="s">
        <v>69</v>
      </c>
      <c r="R37" s="2" t="s">
        <v>69</v>
      </c>
      <c r="S37" s="2" t="s">
        <v>69</v>
      </c>
      <c r="T37" s="2" t="s">
        <v>69</v>
      </c>
      <c r="U37" s="2" t="s">
        <v>69</v>
      </c>
      <c r="V37" s="2"/>
      <c r="W37" s="2"/>
      <c r="X37" s="2"/>
      <c r="Y37" s="2"/>
      <c r="Z37" s="2"/>
    </row>
    <row r="38" spans="1:26" ht="12.75">
      <c r="A38" s="1" t="s">
        <v>69</v>
      </c>
      <c r="B38" s="2" t="s">
        <v>69</v>
      </c>
      <c r="C38" s="2" t="s">
        <v>69</v>
      </c>
      <c r="D38" s="2" t="s">
        <v>69</v>
      </c>
      <c r="E38" s="2" t="s">
        <v>69</v>
      </c>
      <c r="F38" s="2" t="s">
        <v>69</v>
      </c>
      <c r="G38" s="2" t="s">
        <v>69</v>
      </c>
      <c r="H38" s="2" t="s">
        <v>69</v>
      </c>
      <c r="I38" s="2" t="s">
        <v>69</v>
      </c>
      <c r="J38" s="2" t="s">
        <v>69</v>
      </c>
      <c r="K38" s="2" t="s">
        <v>69</v>
      </c>
      <c r="L38" s="2" t="s">
        <v>69</v>
      </c>
      <c r="M38" s="2" t="s">
        <v>69</v>
      </c>
      <c r="N38" s="2" t="s">
        <v>69</v>
      </c>
      <c r="O38" s="2" t="s">
        <v>69</v>
      </c>
      <c r="P38" s="2" t="s">
        <v>69</v>
      </c>
      <c r="Q38" s="2" t="s">
        <v>69</v>
      </c>
      <c r="R38" s="2" t="s">
        <v>69</v>
      </c>
      <c r="S38" s="2" t="s">
        <v>69</v>
      </c>
      <c r="T38" s="2" t="s">
        <v>69</v>
      </c>
      <c r="U38" s="2" t="s">
        <v>69</v>
      </c>
      <c r="V38" s="2"/>
      <c r="W38" s="2"/>
      <c r="X38" s="2"/>
      <c r="Y38" s="2"/>
      <c r="Z38" s="2"/>
    </row>
    <row r="39" spans="1:26" ht="12.75">
      <c r="A39" s="1" t="s">
        <v>69</v>
      </c>
      <c r="B39" s="2" t="s">
        <v>69</v>
      </c>
      <c r="C39" s="2" t="s">
        <v>69</v>
      </c>
      <c r="D39" s="2" t="s">
        <v>69</v>
      </c>
      <c r="E39" s="2" t="s">
        <v>69</v>
      </c>
      <c r="F39" s="2" t="s">
        <v>69</v>
      </c>
      <c r="G39" s="2" t="s">
        <v>69</v>
      </c>
      <c r="H39" s="2" t="s">
        <v>69</v>
      </c>
      <c r="I39" s="2" t="s">
        <v>69</v>
      </c>
      <c r="J39" s="2" t="s">
        <v>69</v>
      </c>
      <c r="K39" s="2" t="s">
        <v>69</v>
      </c>
      <c r="L39" s="2" t="s">
        <v>69</v>
      </c>
      <c r="M39" s="2" t="s">
        <v>69</v>
      </c>
      <c r="N39" s="2" t="s">
        <v>69</v>
      </c>
      <c r="O39" s="2" t="s">
        <v>69</v>
      </c>
      <c r="P39" s="2" t="s">
        <v>69</v>
      </c>
      <c r="Q39" s="2" t="s">
        <v>69</v>
      </c>
      <c r="R39" s="2" t="s">
        <v>69</v>
      </c>
      <c r="S39" s="2" t="s">
        <v>69</v>
      </c>
      <c r="T39" s="2" t="s">
        <v>69</v>
      </c>
      <c r="U39" s="2" t="s">
        <v>69</v>
      </c>
      <c r="V39" s="2"/>
      <c r="W39" s="2"/>
      <c r="X39" s="2"/>
      <c r="Y39" s="2"/>
      <c r="Z39" s="2"/>
    </row>
    <row r="40" spans="1:26" ht="12.75">
      <c r="A40" s="1" t="s">
        <v>69</v>
      </c>
      <c r="B40" s="2" t="s">
        <v>69</v>
      </c>
      <c r="C40" s="2" t="s">
        <v>69</v>
      </c>
      <c r="D40" s="2" t="s">
        <v>69</v>
      </c>
      <c r="E40" s="2" t="s">
        <v>69</v>
      </c>
      <c r="F40" s="2" t="s">
        <v>69</v>
      </c>
      <c r="G40" s="2" t="s">
        <v>69</v>
      </c>
      <c r="H40" s="2" t="s">
        <v>69</v>
      </c>
      <c r="I40" s="2" t="s">
        <v>69</v>
      </c>
      <c r="J40" s="2" t="s">
        <v>69</v>
      </c>
      <c r="K40" s="2" t="s">
        <v>69</v>
      </c>
      <c r="L40" s="2" t="s">
        <v>69</v>
      </c>
      <c r="M40" s="2" t="s">
        <v>69</v>
      </c>
      <c r="N40" s="2" t="s">
        <v>69</v>
      </c>
      <c r="O40" s="2" t="s">
        <v>69</v>
      </c>
      <c r="P40" s="2" t="s">
        <v>69</v>
      </c>
      <c r="Q40" s="2" t="s">
        <v>69</v>
      </c>
      <c r="R40" s="2" t="s">
        <v>69</v>
      </c>
      <c r="S40" s="2" t="s">
        <v>69</v>
      </c>
      <c r="T40" s="2" t="s">
        <v>69</v>
      </c>
      <c r="U40" s="2" t="s">
        <v>69</v>
      </c>
      <c r="V40" s="2"/>
      <c r="W40" s="2"/>
      <c r="X40" s="2"/>
      <c r="Y40" s="2"/>
      <c r="Z40" s="2"/>
    </row>
    <row r="41" spans="1:26" ht="12.75">
      <c r="A41" s="1" t="s">
        <v>69</v>
      </c>
      <c r="B41" s="2" t="s">
        <v>69</v>
      </c>
      <c r="C41" s="2" t="s">
        <v>69</v>
      </c>
      <c r="D41" s="2" t="s">
        <v>69</v>
      </c>
      <c r="E41" s="2" t="s">
        <v>69</v>
      </c>
      <c r="F41" s="2" t="s">
        <v>69</v>
      </c>
      <c r="G41" s="2" t="s">
        <v>69</v>
      </c>
      <c r="H41" s="2" t="s">
        <v>69</v>
      </c>
      <c r="I41" s="2" t="s">
        <v>69</v>
      </c>
      <c r="J41" s="2" t="s">
        <v>69</v>
      </c>
      <c r="K41" s="2" t="s">
        <v>69</v>
      </c>
      <c r="L41" s="2" t="s">
        <v>69</v>
      </c>
      <c r="M41" s="2" t="s">
        <v>69</v>
      </c>
      <c r="N41" s="2" t="s">
        <v>69</v>
      </c>
      <c r="O41" s="2" t="s">
        <v>69</v>
      </c>
      <c r="P41" s="2" t="s">
        <v>69</v>
      </c>
      <c r="Q41" s="2" t="s">
        <v>69</v>
      </c>
      <c r="R41" s="2" t="s">
        <v>69</v>
      </c>
      <c r="S41" s="2" t="s">
        <v>69</v>
      </c>
      <c r="T41" s="2" t="s">
        <v>69</v>
      </c>
      <c r="U41" s="2" t="s">
        <v>69</v>
      </c>
      <c r="V41" s="2"/>
      <c r="W41" s="2"/>
      <c r="X41" s="2"/>
      <c r="Y41" s="2"/>
      <c r="Z4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2008-06-11T22:46:35Z</dcterms:created>
  <dcterms:modified xsi:type="dcterms:W3CDTF">2008-06-11T22:46:35Z</dcterms:modified>
  <cp:category/>
  <cp:version/>
  <cp:contentType/>
  <cp:contentStatus/>
</cp:coreProperties>
</file>