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0" windowWidth="1060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<sst xmlns="http://schemas.openxmlformats.org/spreadsheetml/2006/main" count="114" uniqueCount="87">
  <si>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</si>
  <si>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</si>
  <si>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</si>
  <si>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</si>
  <si>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</si>
  <si>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</si>
  <si>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</si>
  <si>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</si>
  <si>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</si>
  <si>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</si>
  <si>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</si>
  <si>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</si>
  <si>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</si>
  <si>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</si>
  <si>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</si>
  <si>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</si>
  <si>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</si>
  <si>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</si>
  <si>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</si>
  <si>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</si>
  <si>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</si>
  <si>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</si>
  <si>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</si>
  <si>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</si>
  <si>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</si>
  <si>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</si>
  <si>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</si>
  <si>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</si>
  <si>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</si>
  <si>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</si>
  <si>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</si>
  <si>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</si>
  <si>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</si>
  <si>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</si>
  <si>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</si>
  <si>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</si>
  <si>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</si>
  <si>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</si>
  <si>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</si>
  <si>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</si>
  <si>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</si>
  <si>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</si>
  <si>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</si>
  <si>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</si>
  <si>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</si>
  <si>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</si>
  <si>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</si>
  <si>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</si>
  <si>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</si>
  <si>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</si>
  <si>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</si>
  <si>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</si>
  <si>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</si>
  <si>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</si>
  <si>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</si>
  <si>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</si>
  <si>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</si>
  <si>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</si>
  <si>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</si>
  <si>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</si>
  <si>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</si>
  <si>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</si>
  <si>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</si>
  <si>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</si>
  <si>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</si>
  <si>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</si>
  <si>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</si>
  <si>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rhod-791</t>
  </si>
  <si>
    <t>LIF</t>
  </si>
  <si>
    <t>fayalite</t>
  </si>
  <si>
    <t>chrom-s</t>
  </si>
  <si>
    <t>rutile1</t>
  </si>
  <si>
    <t>Na Ca Si Al Mg Fe Ti Cr</t>
  </si>
  <si>
    <t>IVAl</t>
  </si>
  <si>
    <t>VIAl</t>
  </si>
  <si>
    <t>Fe2</t>
  </si>
  <si>
    <t>Fe3</t>
  </si>
  <si>
    <t>WDS scan:</t>
  </si>
  <si>
    <r>
      <t>(Ca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0.79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</si>
  <si>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</si>
  <si>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</si>
  <si>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t>average</t>
  </si>
  <si>
    <t>stdev</t>
  </si>
  <si>
    <t>in formula</t>
  </si>
  <si>
    <t>(+) charges</t>
  </si>
  <si>
    <t>diopside R060085</t>
  </si>
  <si>
    <r>
      <t>CaMgSi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</si>
</sst>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E30" sqref="E30"/>
    </sheetView>
  </sheetViews>
  <sheetFormatPr defaultColWidth="9.00390625" defaultRowHeight="13.5"/>
  <cols>
    <col min="1" max="21" width="5.25390625" style="1" customWidth="1"/>
    <col min="22" max="22" width="3.625" style="1" customWidth="1"/>
    <col min="23" max="16384" width="5.25390625" style="1" customWidth="1"/>
  </cols>
  <sheetData>
    <row r="1" spans="2:4" ht="15.75">
      <c r="B1" s="10" t="s">
        <v>85</v>
      </c>
      <c r="C1" s="10"/>
      <c r="D1" s="10"/>
    </row>
    <row r="2" spans="2:2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W2" s="7" t="s">
        <v>77</v>
      </c>
      <c r="X2" s="7"/>
      <c r="Y2" s="8" t="s">
        <v>72</v>
      </c>
      <c r="Z2" s="7"/>
      <c r="AA2" s="7"/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81</v>
      </c>
      <c r="X3" s="1" t="s">
        <v>82</v>
      </c>
    </row>
    <row r="4" spans="1:28" ht="12.75">
      <c r="A4" s="1" t="s">
        <v>28</v>
      </c>
      <c r="B4" s="2">
        <v>51.61</v>
      </c>
      <c r="C4" s="2">
        <v>51.26</v>
      </c>
      <c r="D4" s="2">
        <v>51.5</v>
      </c>
      <c r="E4" s="2">
        <v>52.56</v>
      </c>
      <c r="F4" s="2">
        <v>51.87</v>
      </c>
      <c r="G4" s="2">
        <v>51.79</v>
      </c>
      <c r="H4" s="2">
        <v>51.88</v>
      </c>
      <c r="I4" s="2">
        <v>51.79</v>
      </c>
      <c r="J4" s="2">
        <v>51.63</v>
      </c>
      <c r="K4" s="2">
        <v>51.81</v>
      </c>
      <c r="L4" s="2">
        <v>51.74</v>
      </c>
      <c r="M4" s="2">
        <v>52.01</v>
      </c>
      <c r="N4" s="2">
        <v>51.66</v>
      </c>
      <c r="O4" s="2">
        <v>51.84</v>
      </c>
      <c r="P4" s="2">
        <v>51.84</v>
      </c>
      <c r="Q4" s="2">
        <v>50.88</v>
      </c>
      <c r="R4" s="2">
        <v>51.24</v>
      </c>
      <c r="S4" s="2">
        <v>51.7</v>
      </c>
      <c r="T4" s="2">
        <v>51.89</v>
      </c>
      <c r="U4" s="2">
        <v>51.14</v>
      </c>
      <c r="V4" s="2"/>
      <c r="W4" s="2">
        <f>AVERAGE(B4:U4)</f>
        <v>51.682</v>
      </c>
      <c r="X4" s="2">
        <f>STDEV(B4:U4)</f>
        <v>0.3584704348082213</v>
      </c>
      <c r="Y4" s="2"/>
      <c r="Z4" s="2"/>
      <c r="AA4" s="2"/>
      <c r="AB4" s="2"/>
    </row>
    <row r="5" spans="1:28" ht="12.75">
      <c r="A5" s="1" t="s">
        <v>31</v>
      </c>
      <c r="B5" s="2">
        <v>20.92</v>
      </c>
      <c r="C5" s="2">
        <v>21.73</v>
      </c>
      <c r="D5" s="2">
        <v>21.17</v>
      </c>
      <c r="E5" s="2">
        <v>23.3</v>
      </c>
      <c r="F5" s="2">
        <v>22.61</v>
      </c>
      <c r="G5" s="2">
        <v>22.28</v>
      </c>
      <c r="H5" s="2">
        <v>22.11</v>
      </c>
      <c r="I5" s="2">
        <v>21.58</v>
      </c>
      <c r="J5" s="2">
        <v>21.17</v>
      </c>
      <c r="K5" s="2">
        <v>22.29</v>
      </c>
      <c r="L5" s="2">
        <v>21.68</v>
      </c>
      <c r="M5" s="2">
        <v>23.17</v>
      </c>
      <c r="N5" s="2">
        <v>21.47</v>
      </c>
      <c r="O5" s="2">
        <v>22.68</v>
      </c>
      <c r="P5" s="2">
        <v>22.42</v>
      </c>
      <c r="Q5" s="2">
        <v>20.92</v>
      </c>
      <c r="R5" s="2">
        <v>21.44</v>
      </c>
      <c r="S5" s="2">
        <v>22.19</v>
      </c>
      <c r="T5" s="2">
        <v>23.22</v>
      </c>
      <c r="U5" s="2">
        <v>21.02</v>
      </c>
      <c r="V5" s="2"/>
      <c r="W5" s="2">
        <f aca="true" t="shared" si="0" ref="W5:W27">AVERAGE(B5:U5)</f>
        <v>21.9685</v>
      </c>
      <c r="X5" s="2">
        <f aca="true" t="shared" si="1" ref="X5:X27">STDEV(B5:U5)</f>
        <v>0.7734493825509</v>
      </c>
      <c r="Y5" s="2"/>
      <c r="Z5" s="2"/>
      <c r="AA5" s="2"/>
      <c r="AB5" s="2"/>
    </row>
    <row r="6" spans="1:28" ht="12.75">
      <c r="A6" s="1" t="s">
        <v>29</v>
      </c>
      <c r="B6" s="2">
        <v>15.83</v>
      </c>
      <c r="C6" s="2">
        <v>15.54</v>
      </c>
      <c r="D6" s="2">
        <v>15.85</v>
      </c>
      <c r="E6" s="2">
        <v>16.27</v>
      </c>
      <c r="F6" s="2">
        <v>15.88</v>
      </c>
      <c r="G6" s="2">
        <v>15.41</v>
      </c>
      <c r="H6" s="2">
        <v>18.11</v>
      </c>
      <c r="I6" s="2">
        <v>15.61</v>
      </c>
      <c r="J6" s="2">
        <v>16.49</v>
      </c>
      <c r="K6" s="2">
        <v>15.64</v>
      </c>
      <c r="L6" s="2">
        <v>15.66</v>
      </c>
      <c r="M6" s="2">
        <v>16.18</v>
      </c>
      <c r="N6" s="2">
        <v>16.21</v>
      </c>
      <c r="O6" s="2">
        <v>16.33</v>
      </c>
      <c r="P6" s="2">
        <v>15.96</v>
      </c>
      <c r="Q6" s="2">
        <v>16.42</v>
      </c>
      <c r="R6" s="2">
        <v>15.69</v>
      </c>
      <c r="S6" s="2">
        <v>15.57</v>
      </c>
      <c r="T6" s="2">
        <v>15.69</v>
      </c>
      <c r="U6" s="2">
        <v>15.95</v>
      </c>
      <c r="V6" s="2"/>
      <c r="W6" s="2">
        <f t="shared" si="0"/>
        <v>16.014499999999998</v>
      </c>
      <c r="X6" s="2">
        <f t="shared" si="1"/>
        <v>0.5860974860532738</v>
      </c>
      <c r="Y6" s="2"/>
      <c r="Z6" s="2"/>
      <c r="AA6" s="2"/>
      <c r="AB6" s="2"/>
    </row>
    <row r="7" spans="1:28" ht="12.75">
      <c r="A7" s="1" t="s">
        <v>33</v>
      </c>
      <c r="B7" s="2">
        <v>5.96</v>
      </c>
      <c r="C7" s="2">
        <v>5.62</v>
      </c>
      <c r="D7" s="2">
        <v>5.81</v>
      </c>
      <c r="E7" s="2">
        <v>4.34</v>
      </c>
      <c r="F7" s="2">
        <v>4.83</v>
      </c>
      <c r="G7" s="2">
        <v>5.29</v>
      </c>
      <c r="H7" s="2">
        <v>2.93</v>
      </c>
      <c r="I7" s="2">
        <v>6</v>
      </c>
      <c r="J7" s="2">
        <v>5.16</v>
      </c>
      <c r="K7" s="2">
        <v>5.06</v>
      </c>
      <c r="L7" s="2">
        <v>5.98</v>
      </c>
      <c r="M7" s="2">
        <v>4.36</v>
      </c>
      <c r="N7" s="2">
        <v>5.21</v>
      </c>
      <c r="O7" s="2">
        <v>4.35</v>
      </c>
      <c r="P7" s="2">
        <v>4.91</v>
      </c>
      <c r="Q7" s="2">
        <v>5.18</v>
      </c>
      <c r="R7" s="2">
        <v>5.57</v>
      </c>
      <c r="S7" s="2">
        <v>5.08</v>
      </c>
      <c r="T7" s="2">
        <v>4.73</v>
      </c>
      <c r="U7" s="2">
        <v>5.91</v>
      </c>
      <c r="V7" s="2"/>
      <c r="W7" s="2">
        <f t="shared" si="0"/>
        <v>5.113999999999999</v>
      </c>
      <c r="X7" s="2">
        <f t="shared" si="1"/>
        <v>0.7495359968182524</v>
      </c>
      <c r="Y7" s="2"/>
      <c r="Z7" s="2"/>
      <c r="AA7" s="2"/>
      <c r="AB7" s="2"/>
    </row>
    <row r="8" spans="1:28" ht="12.75">
      <c r="A8" s="1" t="s">
        <v>30</v>
      </c>
      <c r="B8" s="2">
        <v>3.57</v>
      </c>
      <c r="C8" s="2">
        <v>3.62</v>
      </c>
      <c r="D8" s="2">
        <v>3.48</v>
      </c>
      <c r="E8" s="2">
        <v>2.3</v>
      </c>
      <c r="F8" s="2">
        <v>3.01</v>
      </c>
      <c r="G8" s="2">
        <v>3.35</v>
      </c>
      <c r="H8" s="2">
        <v>2.28</v>
      </c>
      <c r="I8" s="2">
        <v>3.48</v>
      </c>
      <c r="J8" s="2">
        <v>3.41</v>
      </c>
      <c r="K8" s="2">
        <v>3.33</v>
      </c>
      <c r="L8" s="2">
        <v>3.45</v>
      </c>
      <c r="M8" s="2">
        <v>2.91</v>
      </c>
      <c r="N8" s="2">
        <v>3.37</v>
      </c>
      <c r="O8" s="2">
        <v>3.08</v>
      </c>
      <c r="P8" s="2">
        <v>3.15</v>
      </c>
      <c r="Q8" s="2">
        <v>3.82</v>
      </c>
      <c r="R8" s="2">
        <v>3.57</v>
      </c>
      <c r="S8" s="2">
        <v>3.44</v>
      </c>
      <c r="T8" s="2">
        <v>2.78</v>
      </c>
      <c r="U8" s="2">
        <v>3.56</v>
      </c>
      <c r="V8" s="2"/>
      <c r="W8" s="2">
        <f t="shared" si="0"/>
        <v>3.2479999999999998</v>
      </c>
      <c r="X8" s="2">
        <f t="shared" si="1"/>
        <v>0.41531978801375585</v>
      </c>
      <c r="Y8" s="2"/>
      <c r="Z8" s="2"/>
      <c r="AA8" s="2"/>
      <c r="AB8" s="2"/>
    </row>
    <row r="9" spans="1:28" ht="12.75">
      <c r="A9" s="1" t="s">
        <v>35</v>
      </c>
      <c r="B9" s="2">
        <v>0.8</v>
      </c>
      <c r="C9" s="2">
        <v>0.85</v>
      </c>
      <c r="D9" s="2">
        <v>0.74</v>
      </c>
      <c r="E9" s="2">
        <v>0.59</v>
      </c>
      <c r="F9" s="2">
        <v>0.64</v>
      </c>
      <c r="G9" s="2">
        <v>0.8</v>
      </c>
      <c r="H9" s="2">
        <v>0.31</v>
      </c>
      <c r="I9" s="2">
        <v>0.63</v>
      </c>
      <c r="J9" s="2">
        <v>0.66</v>
      </c>
      <c r="K9" s="2">
        <v>0.64</v>
      </c>
      <c r="L9" s="2">
        <v>0.68</v>
      </c>
      <c r="M9" s="2">
        <v>0.73</v>
      </c>
      <c r="N9" s="2">
        <v>0.76</v>
      </c>
      <c r="O9" s="2">
        <v>0.56</v>
      </c>
      <c r="P9" s="2">
        <v>0.61</v>
      </c>
      <c r="Q9" s="2">
        <v>0.85</v>
      </c>
      <c r="R9" s="2">
        <v>0.82</v>
      </c>
      <c r="S9" s="2">
        <v>0.79</v>
      </c>
      <c r="T9" s="2">
        <v>0.6</v>
      </c>
      <c r="U9" s="2">
        <v>0.72</v>
      </c>
      <c r="V9" s="2"/>
      <c r="W9" s="2">
        <f t="shared" si="0"/>
        <v>0.6889999999999998</v>
      </c>
      <c r="X9" s="2">
        <f t="shared" si="1"/>
        <v>0.12723372608169484</v>
      </c>
      <c r="Y9" s="2"/>
      <c r="Z9" s="2"/>
      <c r="AA9" s="2"/>
      <c r="AB9" s="2"/>
    </row>
    <row r="10" spans="1:28" ht="12.75">
      <c r="A10" s="1" t="s">
        <v>26</v>
      </c>
      <c r="B10" s="2">
        <v>0.44</v>
      </c>
      <c r="C10" s="2">
        <v>0.47</v>
      </c>
      <c r="D10" s="2">
        <v>0.42</v>
      </c>
      <c r="E10" s="2">
        <v>0.25</v>
      </c>
      <c r="F10" s="2">
        <v>0.4</v>
      </c>
      <c r="G10" s="2">
        <v>0.43</v>
      </c>
      <c r="H10" s="2">
        <v>0.19</v>
      </c>
      <c r="I10" s="2">
        <v>0.46</v>
      </c>
      <c r="J10" s="2">
        <v>0.37</v>
      </c>
      <c r="K10" s="2">
        <v>0.43</v>
      </c>
      <c r="L10" s="2">
        <v>0.47</v>
      </c>
      <c r="M10" s="2">
        <v>0.37</v>
      </c>
      <c r="N10" s="2">
        <v>0.48</v>
      </c>
      <c r="O10" s="2">
        <v>0.36</v>
      </c>
      <c r="P10" s="2">
        <v>0.44</v>
      </c>
      <c r="Q10" s="2">
        <v>0.44</v>
      </c>
      <c r="R10" s="2">
        <v>0.45</v>
      </c>
      <c r="S10" s="2">
        <v>0.44</v>
      </c>
      <c r="T10" s="2">
        <v>0.32</v>
      </c>
      <c r="U10" s="2">
        <v>0.44</v>
      </c>
      <c r="V10" s="2"/>
      <c r="W10" s="2">
        <f t="shared" si="0"/>
        <v>0.4035000000000001</v>
      </c>
      <c r="X10" s="2">
        <f t="shared" si="1"/>
        <v>0.07562198232343693</v>
      </c>
      <c r="Y10" s="2"/>
      <c r="Z10" s="2"/>
      <c r="AA10" s="2"/>
      <c r="AB10" s="2"/>
    </row>
    <row r="11" spans="1:28" ht="12.75">
      <c r="A11" s="1" t="s">
        <v>34</v>
      </c>
      <c r="B11" s="2">
        <v>0.36</v>
      </c>
      <c r="C11" s="2">
        <v>0.37</v>
      </c>
      <c r="D11" s="2">
        <v>0.36</v>
      </c>
      <c r="E11" s="2">
        <v>0.3</v>
      </c>
      <c r="F11" s="2">
        <v>0.34</v>
      </c>
      <c r="G11" s="2">
        <v>0.31</v>
      </c>
      <c r="H11" s="2">
        <v>0.27</v>
      </c>
      <c r="I11" s="2">
        <v>0.34</v>
      </c>
      <c r="J11" s="2">
        <v>0.38</v>
      </c>
      <c r="K11" s="2">
        <v>0.35</v>
      </c>
      <c r="L11" s="2">
        <v>0.35</v>
      </c>
      <c r="M11" s="2">
        <v>0.35</v>
      </c>
      <c r="N11" s="2">
        <v>0.35</v>
      </c>
      <c r="O11" s="2">
        <v>0.4</v>
      </c>
      <c r="P11" s="2">
        <v>0.38</v>
      </c>
      <c r="Q11" s="2">
        <v>0.38</v>
      </c>
      <c r="R11" s="2">
        <v>0.34</v>
      </c>
      <c r="S11" s="2">
        <v>0.36</v>
      </c>
      <c r="T11" s="2">
        <v>0.32</v>
      </c>
      <c r="U11" s="2">
        <v>0.36</v>
      </c>
      <c r="V11" s="2"/>
      <c r="W11" s="2">
        <f t="shared" si="0"/>
        <v>0.34850000000000003</v>
      </c>
      <c r="X11" s="2">
        <f t="shared" si="1"/>
        <v>0.030482954684803575</v>
      </c>
      <c r="Y11" s="2"/>
      <c r="Z11" s="2"/>
      <c r="AA11" s="2"/>
      <c r="AB11" s="2"/>
    </row>
    <row r="12" spans="1:28" ht="12.75">
      <c r="A12" s="1" t="s">
        <v>32</v>
      </c>
      <c r="B12" s="2">
        <v>0.16</v>
      </c>
      <c r="C12" s="2">
        <v>0.23</v>
      </c>
      <c r="D12" s="2">
        <v>0.13</v>
      </c>
      <c r="E12" s="2">
        <v>0.22</v>
      </c>
      <c r="F12" s="2">
        <v>0.19</v>
      </c>
      <c r="G12" s="2">
        <v>0.18</v>
      </c>
      <c r="H12" s="2">
        <v>0.13</v>
      </c>
      <c r="I12" s="2">
        <v>0.15</v>
      </c>
      <c r="J12" s="2">
        <v>0.24</v>
      </c>
      <c r="K12" s="2">
        <v>0.21</v>
      </c>
      <c r="L12" s="2">
        <v>0.18</v>
      </c>
      <c r="M12" s="2">
        <v>0.17</v>
      </c>
      <c r="N12" s="2">
        <v>0.28</v>
      </c>
      <c r="O12" s="2">
        <v>0.29</v>
      </c>
      <c r="P12" s="2">
        <v>0.17</v>
      </c>
      <c r="Q12" s="2">
        <v>0.18</v>
      </c>
      <c r="R12" s="2">
        <v>0.19</v>
      </c>
      <c r="S12" s="2">
        <v>0.25</v>
      </c>
      <c r="T12" s="2">
        <v>0.22</v>
      </c>
      <c r="U12" s="2">
        <v>0.2</v>
      </c>
      <c r="V12" s="2"/>
      <c r="W12" s="2">
        <f t="shared" si="0"/>
        <v>0.1985</v>
      </c>
      <c r="X12" s="2">
        <f t="shared" si="1"/>
        <v>0.04439950213092123</v>
      </c>
      <c r="Y12" s="2"/>
      <c r="Z12" s="2"/>
      <c r="AA12" s="2"/>
      <c r="AB12" s="2"/>
    </row>
    <row r="13" spans="1:28" ht="12.75">
      <c r="A13" s="1" t="s">
        <v>27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0.01</v>
      </c>
      <c r="H13" s="2">
        <v>0</v>
      </c>
      <c r="I13" s="2">
        <v>0</v>
      </c>
      <c r="J13" s="2">
        <v>0</v>
      </c>
      <c r="K13" s="2">
        <v>0</v>
      </c>
      <c r="L13" s="2">
        <v>0.01</v>
      </c>
      <c r="M13" s="2">
        <v>0.01</v>
      </c>
      <c r="N13" s="2">
        <v>0</v>
      </c>
      <c r="O13" s="2">
        <v>0.01</v>
      </c>
      <c r="P13" s="2">
        <v>0</v>
      </c>
      <c r="Q13" s="2">
        <v>0</v>
      </c>
      <c r="R13" s="2">
        <v>0</v>
      </c>
      <c r="S13" s="2">
        <v>0.01</v>
      </c>
      <c r="T13" s="2">
        <v>0</v>
      </c>
      <c r="U13" s="2">
        <v>0</v>
      </c>
      <c r="V13" s="2"/>
      <c r="W13" s="2">
        <f t="shared" si="0"/>
        <v>0.0025</v>
      </c>
      <c r="X13" s="2">
        <f t="shared" si="1"/>
        <v>0.0044426165831931924</v>
      </c>
      <c r="Y13" s="2"/>
      <c r="Z13" s="2"/>
      <c r="AA13" s="2"/>
      <c r="AB13" s="2"/>
    </row>
    <row r="14" spans="1:28" ht="12.75">
      <c r="A14" s="1" t="s">
        <v>36</v>
      </c>
      <c r="B14" s="2">
        <f>SUM(B4:B12)</f>
        <v>99.64999999999998</v>
      </c>
      <c r="C14" s="2">
        <f aca="true" t="shared" si="2" ref="C14:U14">SUM(C4:C12)</f>
        <v>99.69000000000001</v>
      </c>
      <c r="D14" s="2">
        <f t="shared" si="2"/>
        <v>99.46</v>
      </c>
      <c r="E14" s="2">
        <f t="shared" si="2"/>
        <v>100.13</v>
      </c>
      <c r="F14" s="2">
        <f t="shared" si="2"/>
        <v>99.77</v>
      </c>
      <c r="G14" s="2">
        <f t="shared" si="2"/>
        <v>99.84</v>
      </c>
      <c r="H14" s="2">
        <f t="shared" si="2"/>
        <v>98.21000000000001</v>
      </c>
      <c r="I14" s="2">
        <f t="shared" si="2"/>
        <v>100.04</v>
      </c>
      <c r="J14" s="2">
        <f t="shared" si="2"/>
        <v>99.50999999999999</v>
      </c>
      <c r="K14" s="2">
        <f t="shared" si="2"/>
        <v>99.75999999999999</v>
      </c>
      <c r="L14" s="2">
        <f t="shared" si="2"/>
        <v>100.19000000000001</v>
      </c>
      <c r="M14" s="2">
        <f t="shared" si="2"/>
        <v>100.25000000000001</v>
      </c>
      <c r="N14" s="2">
        <f t="shared" si="2"/>
        <v>99.79</v>
      </c>
      <c r="O14" s="2">
        <f t="shared" si="2"/>
        <v>99.89000000000001</v>
      </c>
      <c r="P14" s="2">
        <f t="shared" si="2"/>
        <v>99.88</v>
      </c>
      <c r="Q14" s="2">
        <f t="shared" si="2"/>
        <v>99.07</v>
      </c>
      <c r="R14" s="2">
        <f t="shared" si="2"/>
        <v>99.30999999999999</v>
      </c>
      <c r="S14" s="2">
        <f t="shared" si="2"/>
        <v>99.82000000000001</v>
      </c>
      <c r="T14" s="2">
        <f t="shared" si="2"/>
        <v>99.76999999999998</v>
      </c>
      <c r="U14" s="2">
        <f t="shared" si="2"/>
        <v>99.3</v>
      </c>
      <c r="V14" s="2"/>
      <c r="W14" s="2">
        <f t="shared" si="0"/>
        <v>99.66649999999998</v>
      </c>
      <c r="X14" s="2">
        <f t="shared" si="1"/>
        <v>0.45711077777553333</v>
      </c>
      <c r="Y14" s="2"/>
      <c r="Z14" s="2"/>
      <c r="AA14" s="2"/>
      <c r="AB14" s="2"/>
    </row>
    <row r="15" spans="2:2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7" ht="12.75">
      <c r="A16" s="1" t="s">
        <v>37</v>
      </c>
      <c r="B16" s="2" t="s">
        <v>38</v>
      </c>
      <c r="C16" s="2" t="s">
        <v>39</v>
      </c>
      <c r="D16" s="2" t="s">
        <v>40</v>
      </c>
      <c r="E16" s="2">
        <v>6</v>
      </c>
      <c r="F16" s="2" t="s">
        <v>41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 t="s">
        <v>81</v>
      </c>
      <c r="X16" s="1" t="s">
        <v>82</v>
      </c>
      <c r="Y16" s="2" t="s">
        <v>83</v>
      </c>
      <c r="Z16" s="2"/>
      <c r="AA16" s="2" t="s">
        <v>84</v>
      </c>
    </row>
    <row r="17" spans="1:27" ht="12.75">
      <c r="A17" s="1" t="s">
        <v>44</v>
      </c>
      <c r="B17" s="2">
        <v>1.903</v>
      </c>
      <c r="C17" s="2">
        <v>1.893</v>
      </c>
      <c r="D17" s="2">
        <v>1.903</v>
      </c>
      <c r="E17" s="2">
        <v>1.926</v>
      </c>
      <c r="F17" s="2">
        <v>1.91</v>
      </c>
      <c r="G17" s="2">
        <v>1.907</v>
      </c>
      <c r="H17" s="2">
        <v>1.921</v>
      </c>
      <c r="I17" s="2">
        <v>1.906</v>
      </c>
      <c r="J17" s="2">
        <v>1.902</v>
      </c>
      <c r="K17" s="2">
        <v>1.908</v>
      </c>
      <c r="L17" s="2">
        <v>1.902</v>
      </c>
      <c r="M17" s="2">
        <v>1.905</v>
      </c>
      <c r="N17" s="2">
        <v>1.901</v>
      </c>
      <c r="O17" s="2">
        <v>1.905</v>
      </c>
      <c r="P17" s="2">
        <v>1.907</v>
      </c>
      <c r="Q17" s="2">
        <v>1.884</v>
      </c>
      <c r="R17" s="2">
        <v>1.897</v>
      </c>
      <c r="S17" s="2">
        <v>1.903</v>
      </c>
      <c r="T17" s="2">
        <v>1.914</v>
      </c>
      <c r="U17" s="2">
        <v>1.895</v>
      </c>
      <c r="V17" s="2"/>
      <c r="W17" s="2">
        <f t="shared" si="0"/>
        <v>1.9046000000000003</v>
      </c>
      <c r="X17" s="2">
        <f t="shared" si="1"/>
        <v>0.009213262751328489</v>
      </c>
      <c r="Y17" s="4">
        <v>1.9</v>
      </c>
      <c r="Z17" s="2">
        <v>4</v>
      </c>
      <c r="AA17" s="2">
        <f>Y17*Z17</f>
        <v>7.6</v>
      </c>
    </row>
    <row r="18" spans="1:27" ht="12.75">
      <c r="A18" s="1" t="s">
        <v>73</v>
      </c>
      <c r="B18" s="2">
        <v>0.09699999999999998</v>
      </c>
      <c r="C18" s="2">
        <v>0.10699999999999998</v>
      </c>
      <c r="D18" s="2">
        <v>0.09699999999999998</v>
      </c>
      <c r="E18" s="2">
        <v>0.07400000000000007</v>
      </c>
      <c r="F18" s="2">
        <v>0.09000000000000008</v>
      </c>
      <c r="G18" s="2">
        <v>0.09299999999999997</v>
      </c>
      <c r="H18" s="2">
        <v>0.07899999999999996</v>
      </c>
      <c r="I18" s="2">
        <v>0.09400000000000008</v>
      </c>
      <c r="J18" s="2">
        <v>0.09800000000000009</v>
      </c>
      <c r="K18" s="2">
        <v>0.09200000000000008</v>
      </c>
      <c r="L18" s="2">
        <v>0.09800000000000009</v>
      </c>
      <c r="M18" s="2">
        <v>0.095</v>
      </c>
      <c r="N18" s="2">
        <v>0.09899999999999998</v>
      </c>
      <c r="O18" s="2">
        <v>0.095</v>
      </c>
      <c r="P18" s="2">
        <v>0.09299999999999997</v>
      </c>
      <c r="Q18" s="2">
        <v>0.1160000000000001</v>
      </c>
      <c r="R18" s="2">
        <v>0.10299999999999998</v>
      </c>
      <c r="S18" s="2">
        <v>0.09699999999999998</v>
      </c>
      <c r="T18" s="2">
        <v>0.08600000000000008</v>
      </c>
      <c r="U18" s="2">
        <v>0.105</v>
      </c>
      <c r="V18" s="2"/>
      <c r="W18" s="2">
        <f t="shared" si="0"/>
        <v>0.09540000000000001</v>
      </c>
      <c r="X18" s="2">
        <f t="shared" si="1"/>
        <v>0.009213262751399045</v>
      </c>
      <c r="Y18" s="4">
        <v>0.1</v>
      </c>
      <c r="Z18" s="2">
        <v>3</v>
      </c>
      <c r="AA18" s="2">
        <f aca="true" t="shared" si="3" ref="AA18:AA26">Y18*Z18</f>
        <v>0.30000000000000004</v>
      </c>
    </row>
    <row r="19" spans="1:27" ht="12.75">
      <c r="A19" s="1" t="s">
        <v>45</v>
      </c>
      <c r="B19" s="2">
        <v>0.87</v>
      </c>
      <c r="C19" s="2">
        <v>0.856</v>
      </c>
      <c r="D19" s="2">
        <v>0.873</v>
      </c>
      <c r="E19" s="2">
        <v>0.889</v>
      </c>
      <c r="F19" s="2">
        <v>0.872</v>
      </c>
      <c r="G19" s="2">
        <v>0.846</v>
      </c>
      <c r="H19" s="2">
        <v>1</v>
      </c>
      <c r="I19" s="2">
        <v>0.856</v>
      </c>
      <c r="J19" s="2">
        <v>0.906</v>
      </c>
      <c r="K19" s="2">
        <v>0.859</v>
      </c>
      <c r="L19" s="2">
        <v>0.858</v>
      </c>
      <c r="M19" s="2">
        <v>0.884</v>
      </c>
      <c r="N19" s="2">
        <v>0.889</v>
      </c>
      <c r="O19" s="2">
        <v>0.894</v>
      </c>
      <c r="P19" s="2">
        <v>0.875</v>
      </c>
      <c r="Q19" s="2">
        <v>0.906</v>
      </c>
      <c r="R19" s="2">
        <v>0.866</v>
      </c>
      <c r="S19" s="2">
        <v>0.855</v>
      </c>
      <c r="T19" s="2">
        <v>0.862</v>
      </c>
      <c r="U19" s="2">
        <v>0.881</v>
      </c>
      <c r="V19" s="2"/>
      <c r="W19" s="2">
        <f t="shared" si="0"/>
        <v>0.87985</v>
      </c>
      <c r="X19" s="2">
        <f t="shared" si="1"/>
        <v>0.033041082880175425</v>
      </c>
      <c r="Y19" s="4">
        <v>0.79</v>
      </c>
      <c r="Z19" s="2">
        <v>2</v>
      </c>
      <c r="AA19" s="2">
        <f t="shared" si="3"/>
        <v>1.58</v>
      </c>
    </row>
    <row r="20" spans="1:27" ht="12.75">
      <c r="A20" s="1" t="s">
        <v>75</v>
      </c>
      <c r="B20" s="2">
        <v>0.174</v>
      </c>
      <c r="C20" s="2">
        <v>0.16399999999999998</v>
      </c>
      <c r="D20" s="2">
        <v>0.16899999999999998</v>
      </c>
      <c r="E20" s="2">
        <v>0.12300000000000001</v>
      </c>
      <c r="F20" s="2">
        <v>0.13899999999999998</v>
      </c>
      <c r="G20" s="2">
        <v>0.153</v>
      </c>
      <c r="H20" s="2">
        <v>0.081</v>
      </c>
      <c r="I20" s="2">
        <v>0.175</v>
      </c>
      <c r="J20" s="2">
        <v>0.149</v>
      </c>
      <c r="K20" s="2">
        <v>0.146</v>
      </c>
      <c r="L20" s="2">
        <v>0.174</v>
      </c>
      <c r="M20" s="2">
        <v>0.12300000000000001</v>
      </c>
      <c r="N20" s="2">
        <v>0.15</v>
      </c>
      <c r="O20" s="2">
        <v>0.12400000000000001</v>
      </c>
      <c r="P20" s="2">
        <v>0.141</v>
      </c>
      <c r="Q20" s="2">
        <v>0.15</v>
      </c>
      <c r="R20" s="2">
        <v>0.16199999999999998</v>
      </c>
      <c r="S20" s="2">
        <v>0.146</v>
      </c>
      <c r="T20" s="2">
        <v>0.13599999999999998</v>
      </c>
      <c r="U20" s="2">
        <v>0.173</v>
      </c>
      <c r="V20" s="2"/>
      <c r="W20" s="2">
        <f t="shared" si="0"/>
        <v>0.14759999999999998</v>
      </c>
      <c r="X20" s="2">
        <f t="shared" si="1"/>
        <v>0.023200272230707877</v>
      </c>
      <c r="Y20" s="4">
        <v>0.1</v>
      </c>
      <c r="Z20" s="2">
        <v>2</v>
      </c>
      <c r="AA20" s="2">
        <f t="shared" si="3"/>
        <v>0.2</v>
      </c>
    </row>
    <row r="21" spans="1:27" ht="12.75">
      <c r="A21" s="1" t="s">
        <v>76</v>
      </c>
      <c r="B21" s="2">
        <v>0.01</v>
      </c>
      <c r="C21" s="2">
        <v>0.01</v>
      </c>
      <c r="D21" s="2">
        <v>0.01</v>
      </c>
      <c r="E21" s="2">
        <v>0.01</v>
      </c>
      <c r="F21" s="2">
        <v>0.01</v>
      </c>
      <c r="G21" s="2">
        <v>0.01</v>
      </c>
      <c r="H21" s="2">
        <v>0.01</v>
      </c>
      <c r="I21" s="2">
        <v>0.01</v>
      </c>
      <c r="J21" s="2">
        <v>0.01</v>
      </c>
      <c r="K21" s="2">
        <v>0.01</v>
      </c>
      <c r="L21" s="2">
        <v>0.01</v>
      </c>
      <c r="M21" s="2">
        <v>0.01</v>
      </c>
      <c r="N21" s="2">
        <v>0.01</v>
      </c>
      <c r="O21" s="2">
        <v>0.01</v>
      </c>
      <c r="P21" s="2">
        <v>0.01</v>
      </c>
      <c r="Q21" s="2">
        <v>0.01</v>
      </c>
      <c r="R21" s="2">
        <v>0.01</v>
      </c>
      <c r="S21" s="2">
        <v>0.01</v>
      </c>
      <c r="T21" s="2">
        <v>0.01</v>
      </c>
      <c r="U21" s="2">
        <v>0.01</v>
      </c>
      <c r="V21" s="2"/>
      <c r="W21" s="2">
        <f t="shared" si="0"/>
        <v>0.010000000000000002</v>
      </c>
      <c r="X21" s="2">
        <f t="shared" si="1"/>
        <v>0</v>
      </c>
      <c r="Y21" s="4">
        <v>0.04</v>
      </c>
      <c r="Z21" s="2">
        <v>3</v>
      </c>
      <c r="AA21" s="2">
        <f t="shared" si="3"/>
        <v>0.12</v>
      </c>
    </row>
    <row r="22" spans="1:27" ht="12.75">
      <c r="A22" s="1" t="s">
        <v>74</v>
      </c>
      <c r="B22" s="2">
        <v>0.058000000000000024</v>
      </c>
      <c r="C22" s="2">
        <v>0.05100000000000002</v>
      </c>
      <c r="D22" s="2">
        <v>0.055</v>
      </c>
      <c r="E22" s="2">
        <v>0.02499999999999994</v>
      </c>
      <c r="F22" s="2">
        <v>0.040999999999999925</v>
      </c>
      <c r="G22" s="2">
        <v>0.05200000000000002</v>
      </c>
      <c r="H22" s="2">
        <v>0.021000000000000046</v>
      </c>
      <c r="I22" s="2">
        <v>0.05699999999999991</v>
      </c>
      <c r="J22" s="2">
        <v>0.049999999999999906</v>
      </c>
      <c r="K22" s="2">
        <v>0.05199999999999991</v>
      </c>
      <c r="L22" s="2">
        <v>0.05199999999999991</v>
      </c>
      <c r="M22" s="2">
        <v>0.031000000000000028</v>
      </c>
      <c r="N22" s="2">
        <v>0.047000000000000014</v>
      </c>
      <c r="O22" s="2">
        <v>0.038000000000000034</v>
      </c>
      <c r="P22" s="2">
        <v>0.04300000000000004</v>
      </c>
      <c r="Q22" s="2">
        <v>0.050999999999999907</v>
      </c>
      <c r="R22" s="2">
        <v>0.05300000000000002</v>
      </c>
      <c r="S22" s="2">
        <v>0.05200000000000002</v>
      </c>
      <c r="T22" s="2">
        <v>0.03499999999999992</v>
      </c>
      <c r="U22" s="2">
        <v>0.05100000000000002</v>
      </c>
      <c r="V22" s="2"/>
      <c r="W22" s="2">
        <f t="shared" si="0"/>
        <v>0.04574999999999999</v>
      </c>
      <c r="X22" s="2">
        <f t="shared" si="1"/>
        <v>0.010612182671469175</v>
      </c>
      <c r="Y22" s="4">
        <v>0.04</v>
      </c>
      <c r="Z22" s="2">
        <v>3</v>
      </c>
      <c r="AA22" s="2">
        <f t="shared" si="3"/>
        <v>0.12</v>
      </c>
    </row>
    <row r="23" spans="1:27" ht="12.75">
      <c r="A23" s="1" t="s">
        <v>51</v>
      </c>
      <c r="B23" s="2">
        <v>0.022</v>
      </c>
      <c r="C23" s="2">
        <v>0.024</v>
      </c>
      <c r="D23" s="2">
        <v>0.021</v>
      </c>
      <c r="E23" s="2">
        <v>0.016</v>
      </c>
      <c r="F23" s="2">
        <v>0.018</v>
      </c>
      <c r="G23" s="2">
        <v>0.022</v>
      </c>
      <c r="H23" s="2">
        <v>0.009</v>
      </c>
      <c r="I23" s="2">
        <v>0.017</v>
      </c>
      <c r="J23" s="2">
        <v>0.018</v>
      </c>
      <c r="K23" s="2">
        <v>0.018</v>
      </c>
      <c r="L23" s="2">
        <v>0.019</v>
      </c>
      <c r="M23" s="2">
        <v>0.02</v>
      </c>
      <c r="N23" s="2">
        <v>0.021</v>
      </c>
      <c r="O23" s="2">
        <v>0.015</v>
      </c>
      <c r="P23" s="2">
        <v>0.017</v>
      </c>
      <c r="Q23" s="2">
        <v>0.024</v>
      </c>
      <c r="R23" s="2">
        <v>0.023</v>
      </c>
      <c r="S23" s="2">
        <v>0.022</v>
      </c>
      <c r="T23" s="2">
        <v>0.017</v>
      </c>
      <c r="U23" s="2">
        <v>0.02</v>
      </c>
      <c r="V23" s="2"/>
      <c r="W23" s="2">
        <f t="shared" si="0"/>
        <v>0.019150000000000004</v>
      </c>
      <c r="X23" s="2">
        <f t="shared" si="1"/>
        <v>0.0035729244987382845</v>
      </c>
      <c r="Y23" s="4">
        <v>0.02</v>
      </c>
      <c r="Z23" s="2">
        <v>4</v>
      </c>
      <c r="AA23" s="2">
        <f t="shared" si="3"/>
        <v>0.08</v>
      </c>
    </row>
    <row r="24" spans="1:27" ht="12.75">
      <c r="A24" s="1" t="s">
        <v>50</v>
      </c>
      <c r="B24" s="2">
        <v>0.01</v>
      </c>
      <c r="C24" s="2">
        <v>0.011</v>
      </c>
      <c r="D24" s="2">
        <v>0.011</v>
      </c>
      <c r="E24" s="2">
        <v>0.009</v>
      </c>
      <c r="F24" s="2">
        <v>0.01</v>
      </c>
      <c r="G24" s="2">
        <v>0.009</v>
      </c>
      <c r="H24" s="2">
        <v>0.008</v>
      </c>
      <c r="I24" s="2">
        <v>0.01</v>
      </c>
      <c r="J24" s="2">
        <v>0.011</v>
      </c>
      <c r="K24" s="2">
        <v>0.01</v>
      </c>
      <c r="L24" s="2">
        <v>0.01</v>
      </c>
      <c r="M24" s="2">
        <v>0.01</v>
      </c>
      <c r="N24" s="2">
        <v>0.01</v>
      </c>
      <c r="O24" s="2">
        <v>0.012</v>
      </c>
      <c r="P24" s="2">
        <v>0.011</v>
      </c>
      <c r="Q24" s="2">
        <v>0.011</v>
      </c>
      <c r="R24" s="2">
        <v>0.01</v>
      </c>
      <c r="S24" s="2">
        <v>0.01</v>
      </c>
      <c r="T24" s="2">
        <v>0.009</v>
      </c>
      <c r="U24" s="2">
        <v>0.011</v>
      </c>
      <c r="V24" s="2"/>
      <c r="W24" s="2">
        <f t="shared" si="0"/>
        <v>0.010150000000000003</v>
      </c>
      <c r="X24" s="2">
        <f t="shared" si="1"/>
        <v>0.0009333020044867096</v>
      </c>
      <c r="Y24" s="4">
        <v>0.01</v>
      </c>
      <c r="Z24" s="2">
        <v>3</v>
      </c>
      <c r="AA24" s="2">
        <f t="shared" si="3"/>
        <v>0.03</v>
      </c>
    </row>
    <row r="25" spans="1:27" ht="12.75">
      <c r="A25" s="1" t="s">
        <v>47</v>
      </c>
      <c r="B25" s="2">
        <v>0.827</v>
      </c>
      <c r="C25" s="2">
        <v>0.86</v>
      </c>
      <c r="D25" s="2">
        <v>0.838</v>
      </c>
      <c r="E25" s="2">
        <v>0.915</v>
      </c>
      <c r="F25" s="2">
        <v>0.892</v>
      </c>
      <c r="G25" s="2">
        <v>0.879</v>
      </c>
      <c r="H25" s="2">
        <v>0.877</v>
      </c>
      <c r="I25" s="2">
        <v>0.851</v>
      </c>
      <c r="J25" s="2">
        <v>0.836</v>
      </c>
      <c r="K25" s="2">
        <v>0.88</v>
      </c>
      <c r="L25" s="2">
        <v>0.854</v>
      </c>
      <c r="M25" s="2">
        <v>0.91</v>
      </c>
      <c r="N25" s="2">
        <v>0.846</v>
      </c>
      <c r="O25" s="2">
        <v>0.893</v>
      </c>
      <c r="P25" s="2">
        <v>0.884</v>
      </c>
      <c r="Q25" s="2">
        <v>0.83</v>
      </c>
      <c r="R25" s="2">
        <v>0.851</v>
      </c>
      <c r="S25" s="2">
        <v>0.875</v>
      </c>
      <c r="T25" s="2">
        <v>0.917</v>
      </c>
      <c r="U25" s="2">
        <v>0.834</v>
      </c>
      <c r="V25" s="2"/>
      <c r="W25" s="2">
        <f t="shared" si="0"/>
        <v>0.8674500000000002</v>
      </c>
      <c r="X25" s="2">
        <f t="shared" si="1"/>
        <v>0.02878865821995012</v>
      </c>
      <c r="Y25" s="4">
        <v>0.97</v>
      </c>
      <c r="Z25" s="2">
        <v>2</v>
      </c>
      <c r="AA25" s="2">
        <f t="shared" si="3"/>
        <v>1.94</v>
      </c>
    </row>
    <row r="26" spans="1:27" ht="12.75">
      <c r="A26" s="1" t="s">
        <v>42</v>
      </c>
      <c r="B26" s="2">
        <v>0.031</v>
      </c>
      <c r="C26" s="2">
        <v>0.034</v>
      </c>
      <c r="D26" s="2">
        <v>0.03</v>
      </c>
      <c r="E26" s="2">
        <v>0.018</v>
      </c>
      <c r="F26" s="2">
        <v>0.028</v>
      </c>
      <c r="G26" s="2">
        <v>0.031</v>
      </c>
      <c r="H26" s="2">
        <v>0.014</v>
      </c>
      <c r="I26" s="2">
        <v>0.033</v>
      </c>
      <c r="J26" s="2">
        <v>0.026</v>
      </c>
      <c r="K26" s="2">
        <v>0.031</v>
      </c>
      <c r="L26" s="2">
        <v>0.033</v>
      </c>
      <c r="M26" s="2">
        <v>0.027</v>
      </c>
      <c r="N26" s="2">
        <v>0.034</v>
      </c>
      <c r="O26" s="2">
        <v>0.026</v>
      </c>
      <c r="P26" s="2">
        <v>0.032</v>
      </c>
      <c r="Q26" s="2">
        <v>0.032</v>
      </c>
      <c r="R26" s="2">
        <v>0.032</v>
      </c>
      <c r="S26" s="2">
        <v>0.032</v>
      </c>
      <c r="T26" s="2">
        <v>0.023</v>
      </c>
      <c r="U26" s="2">
        <v>0.032</v>
      </c>
      <c r="V26" s="2"/>
      <c r="W26" s="2">
        <f t="shared" si="0"/>
        <v>0.028950000000000014</v>
      </c>
      <c r="X26" s="2">
        <f t="shared" si="1"/>
        <v>0.005355518550744405</v>
      </c>
      <c r="Y26" s="4">
        <v>0.03</v>
      </c>
      <c r="Z26" s="2">
        <v>1</v>
      </c>
      <c r="AA26" s="2">
        <f t="shared" si="3"/>
        <v>0.03</v>
      </c>
    </row>
    <row r="27" spans="1:27" ht="12.75">
      <c r="A27" s="1" t="s">
        <v>36</v>
      </c>
      <c r="B27" s="2">
        <f>SUM(B17:B26)</f>
        <v>4.001999999999999</v>
      </c>
      <c r="C27" s="2">
        <f aca="true" t="shared" si="4" ref="C27:U27">SUM(C17:C26)</f>
        <v>4.01</v>
      </c>
      <c r="D27" s="2">
        <f t="shared" si="4"/>
        <v>4.007000000000001</v>
      </c>
      <c r="E27" s="2">
        <f t="shared" si="4"/>
        <v>4.005</v>
      </c>
      <c r="F27" s="2">
        <f t="shared" si="4"/>
        <v>4.009999999999999</v>
      </c>
      <c r="G27" s="2">
        <f t="shared" si="4"/>
        <v>4.002</v>
      </c>
      <c r="H27" s="2">
        <f t="shared" si="4"/>
        <v>4.02</v>
      </c>
      <c r="I27" s="2">
        <f t="shared" si="4"/>
        <v>4.0089999999999995</v>
      </c>
      <c r="J27" s="2">
        <f t="shared" si="4"/>
        <v>4.005999999999999</v>
      </c>
      <c r="K27" s="2">
        <f t="shared" si="4"/>
        <v>4.005999999999999</v>
      </c>
      <c r="L27" s="2">
        <f t="shared" si="4"/>
        <v>4.01</v>
      </c>
      <c r="M27" s="2">
        <f t="shared" si="4"/>
        <v>4.015</v>
      </c>
      <c r="N27" s="2">
        <f t="shared" si="4"/>
        <v>4.007</v>
      </c>
      <c r="O27" s="2">
        <f t="shared" si="4"/>
        <v>4.012</v>
      </c>
      <c r="P27" s="2">
        <f t="shared" si="4"/>
        <v>4.013</v>
      </c>
      <c r="Q27" s="2">
        <f t="shared" si="4"/>
        <v>4.013999999999999</v>
      </c>
      <c r="R27" s="2">
        <f t="shared" si="4"/>
        <v>4.007</v>
      </c>
      <c r="S27" s="2">
        <f t="shared" si="4"/>
        <v>4.001999999999999</v>
      </c>
      <c r="T27" s="2">
        <f t="shared" si="4"/>
        <v>4.0089999999999995</v>
      </c>
      <c r="U27" s="2">
        <f t="shared" si="4"/>
        <v>4.0120000000000005</v>
      </c>
      <c r="V27" s="2"/>
      <c r="W27" s="2">
        <f t="shared" si="0"/>
        <v>4.008899999999999</v>
      </c>
      <c r="X27" s="2">
        <f t="shared" si="1"/>
        <v>0.0046555004256521445</v>
      </c>
      <c r="Y27" s="2"/>
      <c r="Z27" s="2"/>
      <c r="AA27" s="5">
        <f>SUM(AA17:AA26)</f>
        <v>11.999999999999996</v>
      </c>
    </row>
    <row r="28" spans="2:2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5" ht="20.25">
      <c r="B29" s="1" t="s">
        <v>79</v>
      </c>
      <c r="E29" s="3" t="s">
        <v>86</v>
      </c>
    </row>
    <row r="30" spans="2:17" ht="23.25">
      <c r="B30" s="1" t="s">
        <v>80</v>
      </c>
      <c r="E30" s="9" t="s">
        <v>78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5:17" ht="18.7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8" ht="12.75">
      <c r="A32" s="1" t="s">
        <v>52</v>
      </c>
      <c r="B32" s="1" t="s">
        <v>53</v>
      </c>
      <c r="C32" s="1" t="s">
        <v>54</v>
      </c>
      <c r="D32" s="1" t="s">
        <v>55</v>
      </c>
      <c r="E32" s="1" t="s">
        <v>56</v>
      </c>
      <c r="F32" s="1" t="s">
        <v>57</v>
      </c>
      <c r="G32" s="1" t="s">
        <v>58</v>
      </c>
      <c r="H32" s="1" t="s">
        <v>59</v>
      </c>
    </row>
    <row r="33" spans="1:8" ht="12.75">
      <c r="A33" s="1" t="s">
        <v>60</v>
      </c>
      <c r="B33" s="1" t="s">
        <v>42</v>
      </c>
      <c r="C33" s="1" t="s">
        <v>61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</row>
    <row r="34" spans="1:8" ht="12.75">
      <c r="A34" s="1" t="s">
        <v>60</v>
      </c>
      <c r="B34" s="1" t="s">
        <v>44</v>
      </c>
      <c r="C34" s="1" t="s">
        <v>61</v>
      </c>
      <c r="D34" s="1">
        <v>20</v>
      </c>
      <c r="E34" s="1">
        <v>10</v>
      </c>
      <c r="F34" s="1">
        <v>600</v>
      </c>
      <c r="G34" s="1">
        <v>-600</v>
      </c>
      <c r="H34" s="1" t="s">
        <v>63</v>
      </c>
    </row>
    <row r="35" spans="1:8" ht="12.75">
      <c r="A35" s="1" t="s">
        <v>60</v>
      </c>
      <c r="B35" s="1" t="s">
        <v>45</v>
      </c>
      <c r="C35" s="1" t="s">
        <v>61</v>
      </c>
      <c r="D35" s="1">
        <v>20</v>
      </c>
      <c r="E35" s="1">
        <v>10</v>
      </c>
      <c r="F35" s="1">
        <v>600</v>
      </c>
      <c r="G35" s="1">
        <v>-600</v>
      </c>
      <c r="H35" s="1" t="s">
        <v>63</v>
      </c>
    </row>
    <row r="36" spans="1:8" ht="12.75">
      <c r="A36" s="1" t="s">
        <v>60</v>
      </c>
      <c r="B36" s="1" t="s">
        <v>46</v>
      </c>
      <c r="C36" s="1" t="s">
        <v>61</v>
      </c>
      <c r="D36" s="1">
        <v>20</v>
      </c>
      <c r="E36" s="1">
        <v>10</v>
      </c>
      <c r="F36" s="1">
        <v>600</v>
      </c>
      <c r="G36" s="1">
        <v>-600</v>
      </c>
      <c r="H36" s="1" t="s">
        <v>64</v>
      </c>
    </row>
    <row r="37" spans="1:8" ht="12.75">
      <c r="A37" s="1" t="s">
        <v>65</v>
      </c>
      <c r="B37" s="1" t="s">
        <v>43</v>
      </c>
      <c r="C37" s="1" t="s">
        <v>61</v>
      </c>
      <c r="D37" s="1">
        <v>20</v>
      </c>
      <c r="E37" s="1">
        <v>10</v>
      </c>
      <c r="F37" s="1">
        <v>600</v>
      </c>
      <c r="G37" s="1">
        <v>-600</v>
      </c>
      <c r="H37" s="1" t="s">
        <v>66</v>
      </c>
    </row>
    <row r="38" spans="1:8" ht="12.75">
      <c r="A38" s="1" t="s">
        <v>65</v>
      </c>
      <c r="B38" s="1" t="s">
        <v>47</v>
      </c>
      <c r="C38" s="1" t="s">
        <v>61</v>
      </c>
      <c r="D38" s="1">
        <v>20</v>
      </c>
      <c r="E38" s="1">
        <v>10</v>
      </c>
      <c r="F38" s="1">
        <v>600</v>
      </c>
      <c r="G38" s="1">
        <v>-600</v>
      </c>
      <c r="H38" s="1" t="s">
        <v>63</v>
      </c>
    </row>
    <row r="39" spans="1:8" ht="12.75">
      <c r="A39" s="1" t="s">
        <v>65</v>
      </c>
      <c r="B39" s="1" t="s">
        <v>48</v>
      </c>
      <c r="C39" s="1" t="s">
        <v>61</v>
      </c>
      <c r="D39" s="1">
        <v>20</v>
      </c>
      <c r="E39" s="1">
        <v>10</v>
      </c>
      <c r="F39" s="1">
        <v>600</v>
      </c>
      <c r="G39" s="1">
        <v>-600</v>
      </c>
      <c r="H39" s="1" t="s">
        <v>67</v>
      </c>
    </row>
    <row r="40" spans="1:8" ht="12.75">
      <c r="A40" s="1" t="s">
        <v>68</v>
      </c>
      <c r="B40" s="1" t="s">
        <v>49</v>
      </c>
      <c r="C40" s="1" t="s">
        <v>61</v>
      </c>
      <c r="D40" s="1">
        <v>20</v>
      </c>
      <c r="E40" s="1">
        <v>10</v>
      </c>
      <c r="F40" s="1">
        <v>500</v>
      </c>
      <c r="G40" s="1">
        <v>-500</v>
      </c>
      <c r="H40" s="1" t="s">
        <v>69</v>
      </c>
    </row>
    <row r="41" spans="1:8" ht="12.75">
      <c r="A41" s="1" t="s">
        <v>68</v>
      </c>
      <c r="B41" s="1" t="s">
        <v>50</v>
      </c>
      <c r="C41" s="1" t="s">
        <v>61</v>
      </c>
      <c r="D41" s="1">
        <v>20</v>
      </c>
      <c r="E41" s="1">
        <v>10</v>
      </c>
      <c r="F41" s="1">
        <v>500</v>
      </c>
      <c r="G41" s="1">
        <v>-500</v>
      </c>
      <c r="H41" s="1" t="s">
        <v>70</v>
      </c>
    </row>
    <row r="42" spans="1:8" ht="12.75">
      <c r="A42" s="1" t="s">
        <v>68</v>
      </c>
      <c r="B42" s="1" t="s">
        <v>51</v>
      </c>
      <c r="C42" s="1" t="s">
        <v>61</v>
      </c>
      <c r="D42" s="1">
        <v>20</v>
      </c>
      <c r="E42" s="1">
        <v>10</v>
      </c>
      <c r="F42" s="1">
        <v>500</v>
      </c>
      <c r="G42" s="1">
        <v>-500</v>
      </c>
      <c r="H42" s="1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2006-11-07T23:22:25Z</dcterms:created>
  <dcterms:modified xsi:type="dcterms:W3CDTF">2008-05-06T01:11:03Z</dcterms:modified>
  <cp:category/>
  <cp:version/>
  <cp:contentType/>
  <cp:contentStatus/>
</cp:coreProperties>
</file>