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5765" windowHeight="10605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<sst xmlns="http://schemas.openxmlformats.org/spreadsheetml/2006/main" count="83" uniqueCount="67">
  <si>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</si>
  <si>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</si>
  <si>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</si>
  <si>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</si>
  <si>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</si>
  <si>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</si>
  <si>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</si>
  <si>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</si>
  <si>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</si>
  <si>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</si>
  <si>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</si>
  <si>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</si>
  <si>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</si>
  <si>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</si>
  <si>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</si>
  <si>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</si>
  <si>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Ox</t>
  </si>
  <si>
    <t>Average</t>
  </si>
  <si>
    <t>Dev</t>
  </si>
  <si>
    <t>SiO2</t>
  </si>
  <si>
    <t>Al2O3</t>
  </si>
  <si>
    <t>MgO</t>
  </si>
  <si>
    <t>CaO</t>
  </si>
  <si>
    <t>Cr2O3</t>
  </si>
  <si>
    <t>CuO</t>
  </si>
  <si>
    <t>Totals</t>
  </si>
  <si>
    <t>Cation</t>
  </si>
  <si>
    <t>O</t>
  </si>
  <si>
    <t>Si</t>
  </si>
  <si>
    <t>Al</t>
  </si>
  <si>
    <t>Mg</t>
  </si>
  <si>
    <t>Ca</t>
  </si>
  <si>
    <t>Cr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</si>
  <si>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</si>
  <si>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</si>
  <si>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</si>
  <si>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</si>
  <si>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</si>
  <si>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</si>
  <si>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</si>
  <si>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</si>
  <si>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</si>
  <si>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</si>
  <si>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</si>
  <si>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kspar-OR1</t>
  </si>
  <si>
    <t>albite-Cr</t>
  </si>
  <si>
    <t>diopside</t>
  </si>
  <si>
    <t>PET</t>
  </si>
  <si>
    <t>wollast</t>
  </si>
  <si>
    <t>chromite</t>
  </si>
  <si>
    <t>LIF</t>
  </si>
  <si>
    <t>chalcopy</t>
  </si>
  <si>
    <t>not present in the wds scan; not in totls</t>
  </si>
  <si>
    <t>H2O*</t>
  </si>
  <si>
    <r>
      <t>CuSiO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</si>
  <si>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</si>
  <si>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</si>
  <si>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average</t>
  </si>
  <si>
    <t>stdev</t>
  </si>
  <si>
    <t>to 3</t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</si>
  <si>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</si>
  <si>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 estimated by difference</t>
  </si>
  <si>
    <t>H**</t>
  </si>
  <si>
    <t>* = estimated by difference</t>
  </si>
  <si>
    <t>** = after normalizing to 4 O</t>
  </si>
  <si>
    <t>in formula</t>
  </si>
  <si>
    <t>dioptase R040028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</si>
</sst>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_ge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O22" sqref="O22"/>
    </sheetView>
  </sheetViews>
  <sheetFormatPr defaultColWidth="9.00390625" defaultRowHeight="13.5"/>
  <cols>
    <col min="1" max="16384" width="5.25390625" style="1" customWidth="1"/>
  </cols>
  <sheetData>
    <row r="1" spans="2:4" ht="15.75">
      <c r="B1" s="7" t="s">
        <v>66</v>
      </c>
      <c r="C1" s="7"/>
      <c r="D1" s="7"/>
    </row>
    <row r="2" spans="2:1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</row>
    <row r="3" spans="1:20" ht="12.75">
      <c r="A3" s="1" t="s">
        <v>16</v>
      </c>
      <c r="B3" s="1" t="s">
        <v>17</v>
      </c>
      <c r="C3" s="1" t="s">
        <v>18</v>
      </c>
      <c r="S3" s="1" t="s">
        <v>57</v>
      </c>
      <c r="T3" s="1" t="s">
        <v>58</v>
      </c>
    </row>
    <row r="4" spans="1:21" ht="12.75">
      <c r="A4" s="1" t="s">
        <v>24</v>
      </c>
      <c r="B4" s="2">
        <v>50.31</v>
      </c>
      <c r="C4" s="2">
        <v>50.76</v>
      </c>
      <c r="D4" s="2">
        <v>51.14</v>
      </c>
      <c r="E4" s="2">
        <v>50.6</v>
      </c>
      <c r="F4" s="2">
        <v>50.38</v>
      </c>
      <c r="G4" s="2">
        <v>49.88</v>
      </c>
      <c r="H4" s="2">
        <v>50.46</v>
      </c>
      <c r="I4" s="2">
        <v>50.48</v>
      </c>
      <c r="J4" s="2">
        <v>50.99</v>
      </c>
      <c r="K4" s="2">
        <v>50.29</v>
      </c>
      <c r="L4" s="2">
        <v>50.75</v>
      </c>
      <c r="M4" s="2">
        <v>50.9</v>
      </c>
      <c r="N4" s="2">
        <v>50.37</v>
      </c>
      <c r="O4" s="2">
        <v>50.65</v>
      </c>
      <c r="P4" s="2">
        <v>50.16</v>
      </c>
      <c r="Q4" s="2">
        <v>50.97</v>
      </c>
      <c r="R4" s="2"/>
      <c r="S4" s="2">
        <f>AVERAGE(B4:Q4)</f>
        <v>50.568124999999995</v>
      </c>
      <c r="T4" s="2">
        <f>STDEV(B4:Q4)</f>
        <v>0.33984739222321264</v>
      </c>
      <c r="U4" s="2"/>
    </row>
    <row r="5" spans="1:21" ht="12.75">
      <c r="A5" s="1" t="s">
        <v>19</v>
      </c>
      <c r="B5" s="2">
        <v>36.49</v>
      </c>
      <c r="C5" s="2">
        <v>37.29</v>
      </c>
      <c r="D5" s="2">
        <v>37.15</v>
      </c>
      <c r="E5" s="2">
        <v>37.33</v>
      </c>
      <c r="F5" s="2">
        <v>36.81</v>
      </c>
      <c r="G5" s="2">
        <v>36.64</v>
      </c>
      <c r="H5" s="2">
        <v>37.77</v>
      </c>
      <c r="I5" s="2">
        <v>36.2</v>
      </c>
      <c r="J5" s="2">
        <v>37.11</v>
      </c>
      <c r="K5" s="2">
        <v>36.83</v>
      </c>
      <c r="L5" s="2">
        <v>36.89</v>
      </c>
      <c r="M5" s="2">
        <v>37.56</v>
      </c>
      <c r="N5" s="2">
        <v>36.97</v>
      </c>
      <c r="O5" s="2">
        <v>37.12</v>
      </c>
      <c r="P5" s="2">
        <v>36.91</v>
      </c>
      <c r="Q5" s="2">
        <v>37.77</v>
      </c>
      <c r="R5" s="2"/>
      <c r="S5" s="2">
        <f>AVERAGE(B5:Q5)</f>
        <v>37.052499999999995</v>
      </c>
      <c r="T5" s="2">
        <f>STDEV(B5:Q5)</f>
        <v>0.43305888745116955</v>
      </c>
      <c r="U5" s="2"/>
    </row>
    <row r="6" spans="1:21" s="3" customFormat="1" ht="12.75">
      <c r="A6" s="3" t="s">
        <v>21</v>
      </c>
      <c r="B6" s="4">
        <v>0.01</v>
      </c>
      <c r="C6" s="4">
        <v>0.04</v>
      </c>
      <c r="D6" s="4">
        <v>0.03</v>
      </c>
      <c r="E6" s="4">
        <v>0.03</v>
      </c>
      <c r="F6" s="4">
        <v>0.18</v>
      </c>
      <c r="G6" s="4">
        <v>0.04</v>
      </c>
      <c r="H6" s="4">
        <v>0.04</v>
      </c>
      <c r="I6" s="4">
        <v>0.02</v>
      </c>
      <c r="J6" s="4">
        <v>0.04</v>
      </c>
      <c r="K6" s="4">
        <v>0.02</v>
      </c>
      <c r="L6" s="4">
        <v>0.04</v>
      </c>
      <c r="M6" s="4">
        <v>0.01</v>
      </c>
      <c r="N6" s="4">
        <v>0.05</v>
      </c>
      <c r="O6" s="4">
        <v>0.03</v>
      </c>
      <c r="P6" s="4">
        <v>0.03</v>
      </c>
      <c r="Q6" s="4">
        <v>0</v>
      </c>
      <c r="R6" s="4"/>
      <c r="S6" s="4">
        <f>AVERAGE(B6:Q6)</f>
        <v>0.038125</v>
      </c>
      <c r="T6" s="4">
        <f>STDEV(B6:Q6)</f>
        <v>0.040202611855450376</v>
      </c>
      <c r="U6" s="4" t="s">
        <v>52</v>
      </c>
    </row>
    <row r="7" spans="1:21" s="3" customFormat="1" ht="12.75">
      <c r="A7" s="3" t="s">
        <v>20</v>
      </c>
      <c r="B7" s="4">
        <v>0.01</v>
      </c>
      <c r="C7" s="4">
        <v>0.02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0.01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0.02</v>
      </c>
      <c r="Q7" s="4">
        <v>0</v>
      </c>
      <c r="R7" s="4"/>
      <c r="S7" s="4">
        <f>AVERAGE(B7:Q7)</f>
        <v>0.00375</v>
      </c>
      <c r="T7" s="4">
        <f>STDEV(B7:Q7)</f>
        <v>0.007187952884282608</v>
      </c>
      <c r="U7" s="4" t="s">
        <v>52</v>
      </c>
    </row>
    <row r="8" spans="1:21" s="3" customFormat="1" ht="12.75">
      <c r="A8" s="3" t="s">
        <v>23</v>
      </c>
      <c r="B8" s="4">
        <v>0</v>
      </c>
      <c r="C8" s="4">
        <v>0</v>
      </c>
      <c r="D8" s="4">
        <v>0.02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0.04</v>
      </c>
      <c r="K8" s="4">
        <v>0</v>
      </c>
      <c r="L8" s="4">
        <v>0</v>
      </c>
      <c r="M8" s="4">
        <v>0.01</v>
      </c>
      <c r="N8" s="4">
        <v>0</v>
      </c>
      <c r="O8" s="4">
        <v>0</v>
      </c>
      <c r="P8" s="4">
        <v>0.01</v>
      </c>
      <c r="Q8" s="4">
        <v>0</v>
      </c>
      <c r="R8" s="4"/>
      <c r="S8" s="4">
        <f>AVERAGE(B8:Q8)</f>
        <v>0.004999999999999999</v>
      </c>
      <c r="T8" s="4">
        <f>STDEV(B8:Q8)</f>
        <v>0.010954451150103323</v>
      </c>
      <c r="U8" s="4" t="s">
        <v>52</v>
      </c>
    </row>
    <row r="9" spans="1:21" s="3" customFormat="1" ht="12.75">
      <c r="A9" s="3" t="s">
        <v>22</v>
      </c>
      <c r="B9" s="4">
        <v>0.01</v>
      </c>
      <c r="C9" s="4">
        <v>0</v>
      </c>
      <c r="D9" s="4">
        <v>0</v>
      </c>
      <c r="E9" s="4">
        <v>0</v>
      </c>
      <c r="F9" s="4">
        <v>0.02</v>
      </c>
      <c r="G9" s="4">
        <v>0.01</v>
      </c>
      <c r="H9" s="4">
        <v>0.01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/>
      <c r="S9" s="4">
        <f>AVERAGE(B9:Q9)</f>
        <v>0.003125</v>
      </c>
      <c r="T9" s="4">
        <f>STDEV(B9:Q9)</f>
        <v>0.006020797289396148</v>
      </c>
      <c r="U9" s="4" t="s">
        <v>52</v>
      </c>
    </row>
    <row r="10" spans="1:21" ht="12.75">
      <c r="A10" s="1" t="s">
        <v>25</v>
      </c>
      <c r="B10" s="2">
        <f aca="true" t="shared" si="0" ref="B10:Q10">SUM(B4:B5)</f>
        <v>86.80000000000001</v>
      </c>
      <c r="C10" s="2">
        <f t="shared" si="0"/>
        <v>88.05</v>
      </c>
      <c r="D10" s="2">
        <f t="shared" si="0"/>
        <v>88.28999999999999</v>
      </c>
      <c r="E10" s="2">
        <f t="shared" si="0"/>
        <v>87.93</v>
      </c>
      <c r="F10" s="2">
        <f t="shared" si="0"/>
        <v>87.19</v>
      </c>
      <c r="G10" s="2">
        <f t="shared" si="0"/>
        <v>86.52000000000001</v>
      </c>
      <c r="H10" s="2">
        <f t="shared" si="0"/>
        <v>88.23</v>
      </c>
      <c r="I10" s="2">
        <f t="shared" si="0"/>
        <v>86.68</v>
      </c>
      <c r="J10" s="2">
        <f t="shared" si="0"/>
        <v>88.1</v>
      </c>
      <c r="K10" s="2">
        <f t="shared" si="0"/>
        <v>87.12</v>
      </c>
      <c r="L10" s="2">
        <f t="shared" si="0"/>
        <v>87.64</v>
      </c>
      <c r="M10" s="2">
        <f t="shared" si="0"/>
        <v>88.46000000000001</v>
      </c>
      <c r="N10" s="2">
        <f t="shared" si="0"/>
        <v>87.34</v>
      </c>
      <c r="O10" s="2">
        <f t="shared" si="0"/>
        <v>87.77</v>
      </c>
      <c r="P10" s="2">
        <f t="shared" si="0"/>
        <v>87.07</v>
      </c>
      <c r="Q10" s="2">
        <f t="shared" si="0"/>
        <v>88.74000000000001</v>
      </c>
      <c r="R10" s="2"/>
      <c r="S10" s="2">
        <f>AVERAGE(B10:Q10)</f>
        <v>87.62062499999999</v>
      </c>
      <c r="T10" s="2">
        <f>STDEV(B10:Q10)</f>
        <v>0.678090148874645</v>
      </c>
      <c r="U10" s="2"/>
    </row>
    <row r="11" spans="1:21" ht="12.75">
      <c r="A11" s="1" t="s">
        <v>53</v>
      </c>
      <c r="B11" s="2">
        <f aca="true" t="shared" si="1" ref="B11:Q11">100-B10</f>
        <v>13.199999999999989</v>
      </c>
      <c r="C11" s="2">
        <f t="shared" si="1"/>
        <v>11.950000000000003</v>
      </c>
      <c r="D11" s="2">
        <f t="shared" si="1"/>
        <v>11.710000000000008</v>
      </c>
      <c r="E11" s="2">
        <f t="shared" si="1"/>
        <v>12.069999999999993</v>
      </c>
      <c r="F11" s="2">
        <f t="shared" si="1"/>
        <v>12.810000000000002</v>
      </c>
      <c r="G11" s="2">
        <f t="shared" si="1"/>
        <v>13.47999999999999</v>
      </c>
      <c r="H11" s="2">
        <f t="shared" si="1"/>
        <v>11.769999999999996</v>
      </c>
      <c r="I11" s="2">
        <f t="shared" si="1"/>
        <v>13.319999999999993</v>
      </c>
      <c r="J11" s="2">
        <f t="shared" si="1"/>
        <v>11.900000000000006</v>
      </c>
      <c r="K11" s="2">
        <f t="shared" si="1"/>
        <v>12.879999999999995</v>
      </c>
      <c r="L11" s="2">
        <f t="shared" si="1"/>
        <v>12.36</v>
      </c>
      <c r="M11" s="2">
        <f t="shared" si="1"/>
        <v>11.539999999999992</v>
      </c>
      <c r="N11" s="2">
        <f t="shared" si="1"/>
        <v>12.659999999999997</v>
      </c>
      <c r="O11" s="2">
        <f t="shared" si="1"/>
        <v>12.230000000000004</v>
      </c>
      <c r="P11" s="2">
        <f t="shared" si="1"/>
        <v>12.930000000000007</v>
      </c>
      <c r="Q11" s="2">
        <f t="shared" si="1"/>
        <v>11.259999999999991</v>
      </c>
      <c r="R11" s="2"/>
      <c r="S11" s="2">
        <f>AVERAGE(B11:Q11)</f>
        <v>12.379375</v>
      </c>
      <c r="T11" s="2">
        <f>STDEV(B11:Q11)</f>
        <v>0.6780901488740191</v>
      </c>
      <c r="U11" s="2"/>
    </row>
    <row r="12" spans="1:21" ht="12.75">
      <c r="A12" s="1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" t="s">
        <v>26</v>
      </c>
      <c r="B14" s="2" t="s">
        <v>59</v>
      </c>
      <c r="C14" s="2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 t="s">
        <v>57</v>
      </c>
      <c r="T14" s="1" t="s">
        <v>58</v>
      </c>
      <c r="U14" s="2" t="s">
        <v>65</v>
      </c>
    </row>
    <row r="15" spans="1:21" ht="12.75">
      <c r="A15" s="1" t="s">
        <v>28</v>
      </c>
      <c r="B15" s="2">
        <v>0.9863809912103128</v>
      </c>
      <c r="C15" s="2">
        <v>0.990689422118315</v>
      </c>
      <c r="D15" s="2">
        <v>0.9869085659780471</v>
      </c>
      <c r="E15" s="2">
        <v>0.9921110579411699</v>
      </c>
      <c r="F15" s="2">
        <v>0.9888574962022533</v>
      </c>
      <c r="G15" s="2">
        <v>0.9906570847090701</v>
      </c>
      <c r="H15" s="2">
        <v>0.9969666088163419</v>
      </c>
      <c r="I15" s="2">
        <v>0.9825398660989664</v>
      </c>
      <c r="J15" s="2">
        <v>0.9875363323617048</v>
      </c>
      <c r="K15" s="2">
        <v>0.9896427378152195</v>
      </c>
      <c r="L15" s="2">
        <v>0.9871219282434153</v>
      </c>
      <c r="M15" s="2">
        <v>0.9921886576650811</v>
      </c>
      <c r="N15" s="2">
        <v>0.9903847737928475</v>
      </c>
      <c r="O15" s="2">
        <v>0.9898818441010986</v>
      </c>
      <c r="P15" s="2">
        <v>0.991243651467382</v>
      </c>
      <c r="Q15" s="2">
        <v>0.9935988609461615</v>
      </c>
      <c r="R15" s="2"/>
      <c r="S15" s="2">
        <f>AVERAGE(B15:Q15)</f>
        <v>0.9897943674667116</v>
      </c>
      <c r="T15" s="2">
        <f>STDEV(B15:Q15)</f>
        <v>0.0033343175988647467</v>
      </c>
      <c r="U15" s="6">
        <v>1</v>
      </c>
    </row>
    <row r="16" spans="1:21" ht="12.75">
      <c r="A16" s="1" t="s">
        <v>33</v>
      </c>
      <c r="B16" s="2">
        <v>1.0272380175793745</v>
      </c>
      <c r="C16" s="2">
        <v>1.0186211557633698</v>
      </c>
      <c r="D16" s="2">
        <v>1.026182868043906</v>
      </c>
      <c r="E16" s="2">
        <v>1.0157778841176603</v>
      </c>
      <c r="F16" s="2">
        <v>1.0222850075954932</v>
      </c>
      <c r="G16" s="2">
        <v>1.01868583058186</v>
      </c>
      <c r="H16" s="2">
        <v>1.0060667823673162</v>
      </c>
      <c r="I16" s="2">
        <v>1.0349202678020675</v>
      </c>
      <c r="J16" s="2">
        <v>1.0249273352765904</v>
      </c>
      <c r="K16" s="2">
        <v>1.020714524369561</v>
      </c>
      <c r="L16" s="2">
        <v>1.0257561435131697</v>
      </c>
      <c r="M16" s="2">
        <v>1.015622684669838</v>
      </c>
      <c r="N16" s="2">
        <v>1.019230452414305</v>
      </c>
      <c r="O16" s="2">
        <v>1.0202363117978028</v>
      </c>
      <c r="P16" s="2">
        <v>1.0175126970652357</v>
      </c>
      <c r="Q16" s="2">
        <v>1.012802278107677</v>
      </c>
      <c r="R16" s="2"/>
      <c r="S16" s="2">
        <f>AVERAGE(B16:Q16)</f>
        <v>1.0204112650665766</v>
      </c>
      <c r="T16" s="2">
        <f>STDEV(B16:Q16)</f>
        <v>0.006668635197622944</v>
      </c>
      <c r="U16" s="6">
        <v>1</v>
      </c>
    </row>
    <row r="17" spans="1:21" ht="12.75">
      <c r="A17" s="1" t="s">
        <v>25</v>
      </c>
      <c r="B17" s="2">
        <f aca="true" t="shared" si="2" ref="B17:Q17">SUM(B15:B16)</f>
        <v>2.0136190087896875</v>
      </c>
      <c r="C17" s="2">
        <f t="shared" si="2"/>
        <v>2.009310577881685</v>
      </c>
      <c r="D17" s="2">
        <f t="shared" si="2"/>
        <v>2.0130914340219532</v>
      </c>
      <c r="E17" s="2">
        <f t="shared" si="2"/>
        <v>2.0078889420588304</v>
      </c>
      <c r="F17" s="2">
        <f t="shared" si="2"/>
        <v>2.0111425037977466</v>
      </c>
      <c r="G17" s="2">
        <f t="shared" si="2"/>
        <v>2.0093429152909303</v>
      </c>
      <c r="H17" s="2">
        <f t="shared" si="2"/>
        <v>2.003033391183658</v>
      </c>
      <c r="I17" s="2">
        <f t="shared" si="2"/>
        <v>2.017460133901034</v>
      </c>
      <c r="J17" s="2">
        <f t="shared" si="2"/>
        <v>2.012463667638295</v>
      </c>
      <c r="K17" s="2">
        <f t="shared" si="2"/>
        <v>2.0103572621847805</v>
      </c>
      <c r="L17" s="2">
        <f t="shared" si="2"/>
        <v>2.012878071756585</v>
      </c>
      <c r="M17" s="2">
        <f t="shared" si="2"/>
        <v>2.007811342334919</v>
      </c>
      <c r="N17" s="2">
        <f t="shared" si="2"/>
        <v>2.0096152262071527</v>
      </c>
      <c r="O17" s="2">
        <f t="shared" si="2"/>
        <v>2.010118155898901</v>
      </c>
      <c r="P17" s="2">
        <f t="shared" si="2"/>
        <v>2.008756348532618</v>
      </c>
      <c r="Q17" s="2">
        <f t="shared" si="2"/>
        <v>2.0064011390538385</v>
      </c>
      <c r="R17" s="2"/>
      <c r="S17" s="2">
        <f>AVERAGE(B17:Q17)</f>
        <v>2.0102056325332884</v>
      </c>
      <c r="T17" s="2">
        <f>STDEV(B17:Q17)</f>
        <v>0.0033343175988469883</v>
      </c>
      <c r="U17" s="6"/>
    </row>
    <row r="18" spans="2:2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/>
    </row>
    <row r="19" spans="1:21" ht="12.75">
      <c r="A19" s="1" t="s">
        <v>62</v>
      </c>
      <c r="B19" s="2">
        <v>2.272143011353345</v>
      </c>
      <c r="C19" s="2">
        <v>2.0869900990917687</v>
      </c>
      <c r="D19" s="2">
        <v>2.0557517504232714</v>
      </c>
      <c r="E19" s="2">
        <v>2.1030005718115152</v>
      </c>
      <c r="F19" s="2">
        <v>2.213692400246608</v>
      </c>
      <c r="G19" s="2">
        <v>2.3068113762540063</v>
      </c>
      <c r="H19" s="2">
        <v>2.053765513213248</v>
      </c>
      <c r="I19" s="2">
        <v>2.2935589418486537</v>
      </c>
      <c r="J19" s="2">
        <v>2.0830713887975345</v>
      </c>
      <c r="K19" s="2">
        <v>2.2228308085527786</v>
      </c>
      <c r="L19" s="2">
        <v>2.150712349947413</v>
      </c>
      <c r="M19" s="2">
        <v>2.0249515939594533</v>
      </c>
      <c r="N19" s="2">
        <v>2.1904356943208367</v>
      </c>
      <c r="O19" s="2">
        <v>2.1287733651949288</v>
      </c>
      <c r="P19" s="2">
        <v>2.228165712716717</v>
      </c>
      <c r="Q19" s="2">
        <v>1.9818275231976237</v>
      </c>
      <c r="R19" s="2"/>
      <c r="S19" s="2">
        <f>AVERAGE(B19:Q19)</f>
        <v>2.1497801313081064</v>
      </c>
      <c r="T19" s="2">
        <f>STDEV(B19:Q19)</f>
        <v>0.10013181210365756</v>
      </c>
      <c r="U19" s="6">
        <v>2</v>
      </c>
    </row>
    <row r="20" spans="1:22" ht="12.75">
      <c r="A20" s="1" t="s">
        <v>64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3:5" ht="20.25">
      <c r="C22" s="1" t="s">
        <v>55</v>
      </c>
      <c r="E22" s="5" t="s">
        <v>54</v>
      </c>
    </row>
    <row r="23" spans="3:9" ht="20.25">
      <c r="C23" s="1" t="s">
        <v>56</v>
      </c>
      <c r="E23" s="5" t="s">
        <v>60</v>
      </c>
      <c r="I23" s="1" t="s">
        <v>61</v>
      </c>
    </row>
    <row r="24" ht="13.5">
      <c r="G24"/>
    </row>
    <row r="25" spans="1:8" ht="12.75">
      <c r="A25" s="1" t="s">
        <v>34</v>
      </c>
      <c r="B25" s="1" t="s">
        <v>35</v>
      </c>
      <c r="C25" s="1" t="s">
        <v>36</v>
      </c>
      <c r="D25" s="1" t="s">
        <v>37</v>
      </c>
      <c r="E25" s="1" t="s">
        <v>38</v>
      </c>
      <c r="F25" s="1" t="s">
        <v>39</v>
      </c>
      <c r="G25" s="1" t="s">
        <v>40</v>
      </c>
      <c r="H25" s="1" t="s">
        <v>41</v>
      </c>
    </row>
    <row r="26" spans="1:8" ht="12.75">
      <c r="A26" s="1" t="s">
        <v>42</v>
      </c>
      <c r="B26" s="1" t="s">
        <v>28</v>
      </c>
      <c r="C26" s="1" t="s">
        <v>43</v>
      </c>
      <c r="D26" s="1">
        <v>20</v>
      </c>
      <c r="E26" s="1">
        <v>10</v>
      </c>
      <c r="F26" s="1">
        <v>600</v>
      </c>
      <c r="G26" s="1">
        <v>-600</v>
      </c>
      <c r="H26" s="1" t="s">
        <v>44</v>
      </c>
    </row>
    <row r="27" spans="1:8" ht="12.75">
      <c r="A27" s="1" t="s">
        <v>42</v>
      </c>
      <c r="B27" s="1" t="s">
        <v>29</v>
      </c>
      <c r="C27" s="1" t="s">
        <v>43</v>
      </c>
      <c r="D27" s="1">
        <v>20</v>
      </c>
      <c r="E27" s="1">
        <v>10</v>
      </c>
      <c r="F27" s="1">
        <v>600</v>
      </c>
      <c r="G27" s="1">
        <v>-600</v>
      </c>
      <c r="H27" s="1" t="s">
        <v>45</v>
      </c>
    </row>
    <row r="28" spans="1:8" ht="12.75">
      <c r="A28" s="1" t="s">
        <v>42</v>
      </c>
      <c r="B28" s="1" t="s">
        <v>30</v>
      </c>
      <c r="C28" s="1" t="s">
        <v>43</v>
      </c>
      <c r="D28" s="1">
        <v>20</v>
      </c>
      <c r="E28" s="1">
        <v>10</v>
      </c>
      <c r="F28" s="1">
        <v>600</v>
      </c>
      <c r="G28" s="1">
        <v>-350</v>
      </c>
      <c r="H28" s="1" t="s">
        <v>46</v>
      </c>
    </row>
    <row r="29" spans="1:8" ht="12.75">
      <c r="A29" s="1" t="s">
        <v>47</v>
      </c>
      <c r="B29" s="1" t="s">
        <v>31</v>
      </c>
      <c r="C29" s="1" t="s">
        <v>43</v>
      </c>
      <c r="D29" s="1">
        <v>20</v>
      </c>
      <c r="E29" s="1">
        <v>10</v>
      </c>
      <c r="F29" s="1">
        <v>600</v>
      </c>
      <c r="G29" s="1">
        <v>-600</v>
      </c>
      <c r="H29" s="1" t="s">
        <v>48</v>
      </c>
    </row>
    <row r="30" spans="1:8" ht="12.75">
      <c r="A30" s="1" t="s">
        <v>47</v>
      </c>
      <c r="B30" s="1" t="s">
        <v>32</v>
      </c>
      <c r="C30" s="1" t="s">
        <v>43</v>
      </c>
      <c r="D30" s="1">
        <v>20</v>
      </c>
      <c r="E30" s="1">
        <v>10</v>
      </c>
      <c r="F30" s="1">
        <v>250</v>
      </c>
      <c r="G30" s="1">
        <v>-500</v>
      </c>
      <c r="H30" s="1" t="s">
        <v>49</v>
      </c>
    </row>
    <row r="31" spans="1:8" ht="12.75">
      <c r="A31" s="1" t="s">
        <v>50</v>
      </c>
      <c r="B31" s="1" t="s">
        <v>33</v>
      </c>
      <c r="C31" s="1" t="s">
        <v>43</v>
      </c>
      <c r="D31" s="1">
        <v>20</v>
      </c>
      <c r="E31" s="1">
        <v>10</v>
      </c>
      <c r="F31" s="1">
        <v>500</v>
      </c>
      <c r="G31" s="1">
        <v>-500</v>
      </c>
      <c r="H31" s="1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2008-06-24T01:45:25Z</dcterms:created>
  <dcterms:modified xsi:type="dcterms:W3CDTF">2008-06-24T01:47:08Z</dcterms:modified>
  <cp:category/>
  <cp:version/>
  <cp:contentType/>
  <cp:contentStatus/>
</cp:coreProperties>
</file>