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96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<sst xmlns="http://schemas.openxmlformats.org/spreadsheetml/2006/main" count="138" uniqueCount="80">
  <si>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</si>
  <si>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</si>
  <si>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</si>
  <si>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</si>
  <si>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</si>
  <si>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</si>
  <si>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</si>
  <si>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</si>
  <si>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</si>
  <si>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</si>
  <si>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</si>
  <si>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</si>
  <si>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</si>
  <si>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</si>
  <si>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</si>
  <si>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</si>
  <si>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</si>
  <si>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</si>
  <si>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</si>
  <si>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</si>
  <si>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</si>
  <si>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MgO</t>
  </si>
  <si>
    <t>Al2O3</t>
  </si>
  <si>
    <t>SiO2</t>
  </si>
  <si>
    <t>CaO</t>
  </si>
  <si>
    <t>Cr2O3</t>
  </si>
  <si>
    <t>TiO2</t>
  </si>
  <si>
    <t>MnO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</si>
  <si>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</si>
  <si>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</si>
  <si>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</si>
  <si>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</si>
  <si>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</si>
  <si>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</si>
  <si>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</si>
  <si>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</si>
  <si>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K</t>
  </si>
  <si>
    <t>Mg</t>
  </si>
  <si>
    <t>Al</t>
  </si>
  <si>
    <t>Si</t>
  </si>
  <si>
    <t>Ca</t>
  </si>
  <si>
    <t>Cr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</si>
  <si>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</si>
  <si>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</si>
  <si>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</si>
  <si>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</si>
  <si>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</si>
  <si>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</si>
  <si>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</si>
  <si>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</si>
  <si>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</si>
  <si>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</si>
  <si>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</si>
  <si>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</si>
  <si>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</si>
  <si>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</si>
  <si>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MgF2</t>
  </si>
  <si>
    <t>PET</t>
  </si>
  <si>
    <t>kspar-OR1</t>
  </si>
  <si>
    <t>anor-hk</t>
  </si>
  <si>
    <t>kyanite</t>
  </si>
  <si>
    <t>diopside</t>
  </si>
  <si>
    <t>chrom-s</t>
  </si>
  <si>
    <t>rutile1</t>
  </si>
  <si>
    <t>rhod-791</t>
  </si>
  <si>
    <t>LIF</t>
  </si>
  <si>
    <t>fayalite</t>
  </si>
  <si>
    <t>not present in the wds scan; not in totals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</si>
  <si>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</si>
  <si>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</si>
  <si>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</si>
  <si>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average</t>
  </si>
  <si>
    <t>stdev</t>
  </si>
  <si>
    <t xml:space="preserve"> </t>
  </si>
  <si>
    <t>trace</t>
  </si>
  <si>
    <t>in formula</t>
  </si>
  <si>
    <t>(+) charges</t>
  </si>
  <si>
    <t>trace amounts of Al; Be and H2O assumed by stoichiometry</t>
  </si>
  <si>
    <t>epididymite R070580</t>
  </si>
  <si>
    <r>
      <t>(Na</t>
    </r>
    <r>
      <rPr>
        <vertAlign val="subscript"/>
        <sz val="14"/>
        <rFont val="Times New Roman"/>
        <family val="1"/>
      </rPr>
      <t>1.97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15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</si>
</sst>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0.0000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169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M27" sqref="M27"/>
    </sheetView>
  </sheetViews>
  <sheetFormatPr defaultColWidth="9.00390625" defaultRowHeight="13.5"/>
  <cols>
    <col min="1" max="16384" width="5.25390625" style="1" customWidth="1"/>
  </cols>
  <sheetData>
    <row r="1" spans="2:4" ht="15.75">
      <c r="B1" s="3" t="s">
        <v>78</v>
      </c>
      <c r="C1" s="3"/>
      <c r="D1" s="3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71</v>
      </c>
      <c r="P3" s="1" t="s">
        <v>72</v>
      </c>
    </row>
    <row r="4" spans="1:19" ht="12.75">
      <c r="A4" s="1" t="s">
        <v>23</v>
      </c>
      <c r="B4" s="2">
        <v>74.3</v>
      </c>
      <c r="C4" s="2">
        <v>74.05</v>
      </c>
      <c r="D4" s="2">
        <v>75.25</v>
      </c>
      <c r="E4" s="2">
        <v>74.76</v>
      </c>
      <c r="F4" s="2">
        <v>74.93</v>
      </c>
      <c r="G4" s="2">
        <v>73.65</v>
      </c>
      <c r="H4" s="2">
        <v>72.56</v>
      </c>
      <c r="I4" s="2">
        <v>73.87</v>
      </c>
      <c r="J4" s="2">
        <v>73.55</v>
      </c>
      <c r="K4" s="2">
        <v>74.25</v>
      </c>
      <c r="L4" s="2">
        <v>73.9</v>
      </c>
      <c r="M4" s="2">
        <v>75.38</v>
      </c>
      <c r="N4" s="2"/>
      <c r="O4" s="2">
        <f>AVERAGE(B4:M4)</f>
        <v>74.20416666666667</v>
      </c>
      <c r="P4" s="2">
        <f>STDEV(B4:M4)</f>
        <v>0.7971364470104374</v>
      </c>
      <c r="Q4" s="2"/>
      <c r="R4" s="2"/>
      <c r="S4" s="2"/>
    </row>
    <row r="5" spans="1:19" ht="12.75">
      <c r="A5" s="1" t="s">
        <v>19</v>
      </c>
      <c r="B5" s="2">
        <v>12.29</v>
      </c>
      <c r="C5" s="2">
        <v>12.39</v>
      </c>
      <c r="D5" s="2">
        <v>12.48</v>
      </c>
      <c r="E5" s="2">
        <v>12.29</v>
      </c>
      <c r="F5" s="2">
        <v>12.18</v>
      </c>
      <c r="G5" s="2">
        <v>12.06</v>
      </c>
      <c r="H5" s="2">
        <v>12.18</v>
      </c>
      <c r="I5" s="2">
        <v>12.24</v>
      </c>
      <c r="J5" s="2">
        <v>12.31</v>
      </c>
      <c r="K5" s="2">
        <v>12.55</v>
      </c>
      <c r="L5" s="2">
        <v>12.22</v>
      </c>
      <c r="M5" s="2">
        <v>12.48</v>
      </c>
      <c r="N5" s="2"/>
      <c r="O5" s="2">
        <f aca="true" t="shared" si="0" ref="O5:O15">AVERAGE(B5:M5)</f>
        <v>12.305833333333332</v>
      </c>
      <c r="P5" s="2">
        <f aca="true" t="shared" si="1" ref="P5:P15">STDEV(B5:M5)</f>
        <v>0.145130557733226</v>
      </c>
      <c r="Q5" s="2"/>
      <c r="R5" s="2"/>
      <c r="S5" s="2"/>
    </row>
    <row r="6" spans="1:19" ht="12.75">
      <c r="A6" s="1" t="s">
        <v>22</v>
      </c>
      <c r="B6" s="2">
        <v>0.13</v>
      </c>
      <c r="C6" s="2">
        <v>0.11</v>
      </c>
      <c r="D6" s="2">
        <v>0.08</v>
      </c>
      <c r="E6" s="2">
        <v>0.05</v>
      </c>
      <c r="F6" s="2">
        <v>0.06</v>
      </c>
      <c r="G6" s="2">
        <v>0.06</v>
      </c>
      <c r="H6" s="2">
        <v>0.14</v>
      </c>
      <c r="I6" s="2">
        <v>0.04</v>
      </c>
      <c r="J6" s="2">
        <v>0.12</v>
      </c>
      <c r="K6" s="2">
        <v>0.14</v>
      </c>
      <c r="L6" s="2">
        <v>0.09</v>
      </c>
      <c r="M6" s="2">
        <v>0.14</v>
      </c>
      <c r="N6" s="2"/>
      <c r="O6" s="2">
        <f t="shared" si="0"/>
        <v>0.09666666666666668</v>
      </c>
      <c r="P6" s="2">
        <f t="shared" si="1"/>
        <v>0.03797926068822615</v>
      </c>
      <c r="Q6" s="2"/>
      <c r="R6" s="2"/>
      <c r="S6" s="2"/>
    </row>
    <row r="7" spans="1:19" ht="12.75">
      <c r="A7" s="1" t="s">
        <v>20</v>
      </c>
      <c r="B7" s="2">
        <v>0.3</v>
      </c>
      <c r="C7" s="2">
        <v>0.31</v>
      </c>
      <c r="D7" s="2">
        <v>0.3</v>
      </c>
      <c r="E7" s="2">
        <v>0.28</v>
      </c>
      <c r="F7" s="2">
        <v>0.29</v>
      </c>
      <c r="G7" s="2">
        <v>0.34</v>
      </c>
      <c r="H7" s="2">
        <v>0.31</v>
      </c>
      <c r="I7" s="2">
        <v>0.3</v>
      </c>
      <c r="J7" s="2">
        <v>0.28</v>
      </c>
      <c r="K7" s="2">
        <v>0.29</v>
      </c>
      <c r="L7" s="2">
        <v>0.29</v>
      </c>
      <c r="M7" s="2">
        <v>0.31</v>
      </c>
      <c r="N7" s="2"/>
      <c r="O7" s="2">
        <f t="shared" si="0"/>
        <v>0.3</v>
      </c>
      <c r="P7" s="2">
        <f t="shared" si="1"/>
        <v>0.01651445647689511</v>
      </c>
      <c r="Q7" s="2"/>
      <c r="R7" s="2"/>
      <c r="S7" s="2"/>
    </row>
    <row r="8" spans="1:19" s="4" customFormat="1" ht="12.75">
      <c r="A8" s="4" t="s">
        <v>21</v>
      </c>
      <c r="B8" s="5">
        <v>0.01</v>
      </c>
      <c r="C8" s="5">
        <v>0.02</v>
      </c>
      <c r="D8" s="5">
        <v>0</v>
      </c>
      <c r="E8" s="5">
        <v>0</v>
      </c>
      <c r="F8" s="5">
        <v>0.02</v>
      </c>
      <c r="G8" s="5">
        <v>0.02</v>
      </c>
      <c r="H8" s="5">
        <v>0</v>
      </c>
      <c r="I8" s="5">
        <v>0</v>
      </c>
      <c r="J8" s="5">
        <v>0</v>
      </c>
      <c r="K8" s="5">
        <v>0.01</v>
      </c>
      <c r="L8" s="5">
        <v>0</v>
      </c>
      <c r="M8" s="5">
        <v>0</v>
      </c>
      <c r="N8" s="5"/>
      <c r="O8" s="5">
        <f t="shared" si="0"/>
        <v>0.006666666666666667</v>
      </c>
      <c r="P8" s="5">
        <f t="shared" si="1"/>
        <v>0.008876253645985946</v>
      </c>
      <c r="Q8" s="5" t="s">
        <v>67</v>
      </c>
      <c r="R8" s="5"/>
      <c r="S8" s="5"/>
    </row>
    <row r="9" spans="1:19" s="4" customFormat="1" ht="12.75">
      <c r="A9" s="4" t="s">
        <v>24</v>
      </c>
      <c r="B9" s="5">
        <v>0.01</v>
      </c>
      <c r="C9" s="5">
        <v>0</v>
      </c>
      <c r="D9" s="5">
        <v>0.03</v>
      </c>
      <c r="E9" s="5">
        <v>0.01</v>
      </c>
      <c r="F9" s="5">
        <v>0.01</v>
      </c>
      <c r="G9" s="5">
        <v>0.01</v>
      </c>
      <c r="H9" s="5">
        <v>0.02</v>
      </c>
      <c r="I9" s="5">
        <v>0.02</v>
      </c>
      <c r="J9" s="5">
        <v>0.01</v>
      </c>
      <c r="K9" s="5">
        <v>0.02</v>
      </c>
      <c r="L9" s="5">
        <v>0</v>
      </c>
      <c r="M9" s="5">
        <v>0.02</v>
      </c>
      <c r="N9" s="5"/>
      <c r="O9" s="5">
        <f t="shared" si="0"/>
        <v>0.013333333333333334</v>
      </c>
      <c r="P9" s="5">
        <f t="shared" si="1"/>
        <v>0.008876253645985948</v>
      </c>
      <c r="Q9" s="5" t="s">
        <v>67</v>
      </c>
      <c r="R9" s="5"/>
      <c r="S9" s="5"/>
    </row>
    <row r="10" spans="1:19" s="4" customFormat="1" ht="12.75">
      <c r="A10" s="4" t="s">
        <v>25</v>
      </c>
      <c r="B10" s="5">
        <v>0</v>
      </c>
      <c r="C10" s="5">
        <v>0</v>
      </c>
      <c r="D10" s="5">
        <v>0</v>
      </c>
      <c r="E10" s="5">
        <v>0.03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0.02</v>
      </c>
      <c r="L10" s="5">
        <v>0.01</v>
      </c>
      <c r="M10" s="5">
        <v>0.01</v>
      </c>
      <c r="N10" s="5"/>
      <c r="O10" s="5">
        <f t="shared" si="0"/>
        <v>0.005833333333333334</v>
      </c>
      <c r="P10" s="5">
        <f t="shared" si="1"/>
        <v>0.009962049198956218</v>
      </c>
      <c r="Q10" s="5" t="s">
        <v>67</v>
      </c>
      <c r="R10" s="5"/>
      <c r="S10" s="5"/>
    </row>
    <row r="11" spans="1:19" s="4" customFormat="1" ht="12.75">
      <c r="A11" s="4" t="s">
        <v>26</v>
      </c>
      <c r="B11" s="5">
        <v>0</v>
      </c>
      <c r="C11" s="5">
        <v>0.01</v>
      </c>
      <c r="D11" s="5">
        <v>0</v>
      </c>
      <c r="E11" s="5">
        <v>0.02</v>
      </c>
      <c r="F11" s="5">
        <v>0.01</v>
      </c>
      <c r="G11" s="5">
        <v>0</v>
      </c>
      <c r="H11" s="5">
        <v>0</v>
      </c>
      <c r="I11" s="5">
        <v>0</v>
      </c>
      <c r="J11" s="5">
        <v>0.01</v>
      </c>
      <c r="K11" s="5">
        <v>0.01</v>
      </c>
      <c r="L11" s="5">
        <v>0.01</v>
      </c>
      <c r="M11" s="5">
        <v>0</v>
      </c>
      <c r="N11" s="5"/>
      <c r="O11" s="5">
        <f t="shared" si="0"/>
        <v>0.005833333333333334</v>
      </c>
      <c r="P11" s="5">
        <f t="shared" si="1"/>
        <v>0.0066855792342152155</v>
      </c>
      <c r="Q11" s="5" t="s">
        <v>67</v>
      </c>
      <c r="R11" s="5"/>
      <c r="S11" s="5"/>
    </row>
    <row r="12" spans="1:19" s="4" customFormat="1" ht="12.75">
      <c r="A12" s="4" t="s">
        <v>27</v>
      </c>
      <c r="B12" s="5">
        <v>0.02</v>
      </c>
      <c r="C12" s="5">
        <v>0</v>
      </c>
      <c r="D12" s="5">
        <v>0</v>
      </c>
      <c r="E12" s="5">
        <v>0.01</v>
      </c>
      <c r="F12" s="5">
        <v>0</v>
      </c>
      <c r="G12" s="5">
        <v>0.01</v>
      </c>
      <c r="H12" s="5">
        <v>0.01</v>
      </c>
      <c r="I12" s="5">
        <v>0.02</v>
      </c>
      <c r="J12" s="5">
        <v>0.01</v>
      </c>
      <c r="K12" s="5">
        <v>0</v>
      </c>
      <c r="L12" s="5">
        <v>0</v>
      </c>
      <c r="M12" s="5">
        <v>0</v>
      </c>
      <c r="N12" s="5"/>
      <c r="O12" s="5">
        <f t="shared" si="0"/>
        <v>0.006666666666666667</v>
      </c>
      <c r="P12" s="5">
        <f t="shared" si="1"/>
        <v>0.0077849894416152305</v>
      </c>
      <c r="Q12" s="5" t="s">
        <v>67</v>
      </c>
      <c r="R12" s="5"/>
      <c r="S12" s="5"/>
    </row>
    <row r="13" spans="1:19" s="4" customFormat="1" ht="12.75">
      <c r="A13" s="4" t="s">
        <v>28</v>
      </c>
      <c r="B13" s="5">
        <v>0.01</v>
      </c>
      <c r="C13" s="5">
        <v>0</v>
      </c>
      <c r="D13" s="5">
        <v>0</v>
      </c>
      <c r="E13" s="5">
        <v>0</v>
      </c>
      <c r="F13" s="5">
        <v>0.01</v>
      </c>
      <c r="G13" s="5">
        <v>0.02</v>
      </c>
      <c r="H13" s="5">
        <v>0</v>
      </c>
      <c r="I13" s="5">
        <v>0.04</v>
      </c>
      <c r="J13" s="5">
        <v>0</v>
      </c>
      <c r="K13" s="5">
        <v>0</v>
      </c>
      <c r="L13" s="5">
        <v>0</v>
      </c>
      <c r="M13" s="5">
        <v>0</v>
      </c>
      <c r="N13" s="5"/>
      <c r="O13" s="5">
        <f t="shared" si="0"/>
        <v>0.006666666666666667</v>
      </c>
      <c r="P13" s="5">
        <f t="shared" si="1"/>
        <v>0.012309149097933273</v>
      </c>
      <c r="Q13" s="5" t="s">
        <v>67</v>
      </c>
      <c r="R13" s="5"/>
      <c r="S13" s="5"/>
    </row>
    <row r="14" spans="1:19" s="4" customFormat="1" ht="12.75">
      <c r="A14" s="4" t="s">
        <v>18</v>
      </c>
      <c r="B14" s="5">
        <v>0</v>
      </c>
      <c r="C14" s="5">
        <v>0.17</v>
      </c>
      <c r="D14" s="5">
        <v>0.09</v>
      </c>
      <c r="E14" s="5">
        <v>0.05</v>
      </c>
      <c r="F14" s="5">
        <v>0</v>
      </c>
      <c r="G14" s="5">
        <v>0</v>
      </c>
      <c r="H14" s="5">
        <v>0.03</v>
      </c>
      <c r="I14" s="5">
        <v>0.02</v>
      </c>
      <c r="J14" s="5">
        <v>0.08</v>
      </c>
      <c r="K14" s="5">
        <v>0.14</v>
      </c>
      <c r="L14" s="5">
        <v>0.11</v>
      </c>
      <c r="M14" s="5">
        <v>0.05</v>
      </c>
      <c r="N14" s="5"/>
      <c r="O14" s="5">
        <f>AVERAGE(B14:M14)</f>
        <v>0.061666666666666675</v>
      </c>
      <c r="P14" s="5">
        <f>STDEV(B14:M14)</f>
        <v>0.05702205846437983</v>
      </c>
      <c r="Q14" s="5" t="s">
        <v>67</v>
      </c>
      <c r="R14" s="5"/>
      <c r="S14" s="5"/>
    </row>
    <row r="15" spans="1:19" ht="12.75">
      <c r="A15" s="1" t="s">
        <v>29</v>
      </c>
      <c r="B15" s="2">
        <f>SUM(B4:B7)</f>
        <v>87.02</v>
      </c>
      <c r="C15" s="2">
        <f aca="true" t="shared" si="2" ref="C15:M15">SUM(C4:C7)</f>
        <v>86.86</v>
      </c>
      <c r="D15" s="2">
        <f t="shared" si="2"/>
        <v>88.11</v>
      </c>
      <c r="E15" s="2">
        <f t="shared" si="2"/>
        <v>87.38000000000001</v>
      </c>
      <c r="F15" s="2">
        <f t="shared" si="2"/>
        <v>87.46000000000002</v>
      </c>
      <c r="G15" s="2">
        <f t="shared" si="2"/>
        <v>86.11000000000001</v>
      </c>
      <c r="H15" s="2">
        <f t="shared" si="2"/>
        <v>85.19000000000001</v>
      </c>
      <c r="I15" s="2">
        <f t="shared" si="2"/>
        <v>86.45</v>
      </c>
      <c r="J15" s="2">
        <f t="shared" si="2"/>
        <v>86.26</v>
      </c>
      <c r="K15" s="2">
        <f t="shared" si="2"/>
        <v>87.23</v>
      </c>
      <c r="L15" s="2">
        <f t="shared" si="2"/>
        <v>86.50000000000001</v>
      </c>
      <c r="M15" s="2">
        <f t="shared" si="2"/>
        <v>88.31</v>
      </c>
      <c r="N15" s="2"/>
      <c r="O15" s="2">
        <f t="shared" si="0"/>
        <v>86.90666666666668</v>
      </c>
      <c r="P15" s="2">
        <f t="shared" si="1"/>
        <v>0.8759860245178678</v>
      </c>
      <c r="Q15" s="2"/>
      <c r="R15" s="2"/>
      <c r="S15" s="2"/>
    </row>
    <row r="16" spans="2:1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1" t="s">
        <v>30</v>
      </c>
      <c r="B17" s="2" t="s">
        <v>31</v>
      </c>
      <c r="C17" s="2" t="s">
        <v>32</v>
      </c>
      <c r="D17" s="2" t="s">
        <v>33</v>
      </c>
      <c r="E17" s="2">
        <v>13</v>
      </c>
      <c r="F17" s="2" t="s">
        <v>34</v>
      </c>
      <c r="G17" s="2"/>
      <c r="H17" s="2"/>
      <c r="I17" s="2"/>
      <c r="J17" s="2"/>
      <c r="K17" s="2"/>
      <c r="L17" s="2"/>
      <c r="M17" s="2"/>
      <c r="N17" s="2"/>
      <c r="O17" s="1" t="s">
        <v>71</v>
      </c>
      <c r="P17" s="1" t="s">
        <v>72</v>
      </c>
      <c r="Q17" s="2" t="s">
        <v>75</v>
      </c>
      <c r="R17" s="2"/>
      <c r="S17" s="2" t="s">
        <v>76</v>
      </c>
    </row>
    <row r="18" spans="1:19" ht="12.75">
      <c r="A18" s="1" t="s">
        <v>39</v>
      </c>
      <c r="B18" s="7">
        <v>6.001783795022984</v>
      </c>
      <c r="C18" s="7">
        <v>5.9976903190238575</v>
      </c>
      <c r="D18" s="7">
        <v>6.004064790484841</v>
      </c>
      <c r="E18" s="7">
        <v>6.010341232552264</v>
      </c>
      <c r="F18" s="7">
        <v>6.014433751503911</v>
      </c>
      <c r="G18" s="7">
        <v>6.009818974218713</v>
      </c>
      <c r="H18" s="7">
        <v>5.993916088090118</v>
      </c>
      <c r="I18" s="7">
        <v>6.006896616639726</v>
      </c>
      <c r="J18" s="7">
        <v>5.9975120461479134</v>
      </c>
      <c r="K18" s="7">
        <v>5.991663280122067</v>
      </c>
      <c r="L18" s="7">
        <v>6.00473024452855</v>
      </c>
      <c r="M18" s="7">
        <v>6.000720016294743</v>
      </c>
      <c r="N18" s="2"/>
      <c r="O18" s="7">
        <f>AVERAGE(B18:M18)</f>
        <v>6.002797596219142</v>
      </c>
      <c r="P18" s="7">
        <f>STDEV(B18:M18)</f>
        <v>0.00691486422476098</v>
      </c>
      <c r="Q18" s="8">
        <v>6</v>
      </c>
      <c r="R18" s="2">
        <v>4</v>
      </c>
      <c r="S18" s="2">
        <f>Q18*R18</f>
        <v>24</v>
      </c>
    </row>
    <row r="19" spans="1:19" ht="12.75">
      <c r="A19" s="1" t="s">
        <v>38</v>
      </c>
      <c r="B19" s="7">
        <v>0.012376293965811656</v>
      </c>
      <c r="C19" s="7">
        <v>0.01050043743007412</v>
      </c>
      <c r="D19" s="7">
        <v>0.007522887790299001</v>
      </c>
      <c r="E19" s="7">
        <v>0.004737569261652657</v>
      </c>
      <c r="F19" s="7">
        <v>0.0056760471511763414</v>
      </c>
      <c r="G19" s="7">
        <v>0.005770263170284435</v>
      </c>
      <c r="H19" s="7">
        <v>0.013630040665293205</v>
      </c>
      <c r="I19" s="7">
        <v>0.003833520420080649</v>
      </c>
      <c r="J19" s="7">
        <v>0.01153255220173939</v>
      </c>
      <c r="K19" s="7">
        <v>0.013314801851996466</v>
      </c>
      <c r="L19" s="7">
        <v>0.008618809947628425</v>
      </c>
      <c r="M19" s="7">
        <v>0.013135027837211459</v>
      </c>
      <c r="N19" s="2"/>
      <c r="O19" s="7">
        <f>AVERAGE(B19:M19)</f>
        <v>0.009220687641103982</v>
      </c>
      <c r="P19" s="7">
        <f>STDEV(B19:M19)</f>
        <v>0.003634445817135756</v>
      </c>
      <c r="Q19" s="8" t="s">
        <v>74</v>
      </c>
      <c r="R19" s="2"/>
      <c r="S19" s="2"/>
    </row>
    <row r="20" spans="1:19" ht="12.75">
      <c r="A20" s="1" t="s">
        <v>35</v>
      </c>
      <c r="B20" s="7">
        <v>1.924820790144042</v>
      </c>
      <c r="C20" s="7">
        <v>1.9457057690645647</v>
      </c>
      <c r="D20" s="7">
        <v>1.9306357166654038</v>
      </c>
      <c r="E20" s="7">
        <v>1.915704876628932</v>
      </c>
      <c r="F20" s="7">
        <v>1.8955410168546034</v>
      </c>
      <c r="G20" s="7">
        <v>1.9080196029009768</v>
      </c>
      <c r="H20" s="7">
        <v>1.9507766927783026</v>
      </c>
      <c r="I20" s="7">
        <v>1.929791376682863</v>
      </c>
      <c r="J20" s="7">
        <v>1.9462265372210452</v>
      </c>
      <c r="K20" s="7">
        <v>1.963548133627942</v>
      </c>
      <c r="L20" s="7">
        <v>1.9251614412558082</v>
      </c>
      <c r="M20" s="7">
        <v>1.9262324779524111</v>
      </c>
      <c r="N20" s="2"/>
      <c r="O20" s="7">
        <f>AVERAGE(B20:M20)</f>
        <v>1.9301803693147412</v>
      </c>
      <c r="P20" s="7">
        <f>STDEV(B20:M20)</f>
        <v>0.01908478023592084</v>
      </c>
      <c r="Q20" s="8">
        <v>1.97</v>
      </c>
      <c r="R20" s="2">
        <v>1</v>
      </c>
      <c r="S20" s="2">
        <f>Q20*R20</f>
        <v>1.97</v>
      </c>
    </row>
    <row r="21" spans="1:19" ht="12.75">
      <c r="A21" s="1" t="s">
        <v>36</v>
      </c>
      <c r="B21" s="7">
        <v>0.030915147866588607</v>
      </c>
      <c r="C21" s="7">
        <v>0.03203164254978129</v>
      </c>
      <c r="D21" s="7">
        <v>0.030536458024338166</v>
      </c>
      <c r="E21" s="7">
        <v>0.028717485377055065</v>
      </c>
      <c r="F21" s="7">
        <v>0.029695835676220805</v>
      </c>
      <c r="G21" s="7">
        <v>0.035393710713317816</v>
      </c>
      <c r="H21" s="7">
        <v>0.03266883286535008</v>
      </c>
      <c r="I21" s="7">
        <v>0.03112159549799247</v>
      </c>
      <c r="J21" s="7">
        <v>0.029127621582082167</v>
      </c>
      <c r="K21" s="7">
        <v>0.029854340327799374</v>
      </c>
      <c r="L21" s="7">
        <v>0.030061150787105743</v>
      </c>
      <c r="M21" s="7">
        <v>0.03148237335698008</v>
      </c>
      <c r="N21" s="2"/>
      <c r="O21" s="7">
        <f>AVERAGE(B21:M21)</f>
        <v>0.030967182885384303</v>
      </c>
      <c r="P21" s="7">
        <f>STDEV(B21:M21)</f>
        <v>0.0018146147295549685</v>
      </c>
      <c r="Q21" s="8">
        <v>0.03</v>
      </c>
      <c r="R21" s="2">
        <v>1</v>
      </c>
      <c r="S21" s="2">
        <f>Q21*R21</f>
        <v>0.03</v>
      </c>
    </row>
    <row r="22" spans="1:19" ht="12.75">
      <c r="A22" s="1" t="s">
        <v>29</v>
      </c>
      <c r="B22" s="7">
        <f>SUM(B18:B21)</f>
        <v>7.969896026999426</v>
      </c>
      <c r="C22" s="7">
        <f>SUM(C18:C21)</f>
        <v>7.985928168068278</v>
      </c>
      <c r="D22" s="7">
        <f>SUM(D18:D21)</f>
        <v>7.972759852964882</v>
      </c>
      <c r="E22" s="7">
        <f>SUM(E18:E21)</f>
        <v>7.959501163819904</v>
      </c>
      <c r="F22" s="7">
        <f>SUM(F18:F21)</f>
        <v>7.945346651185912</v>
      </c>
      <c r="G22" s="7">
        <f>SUM(G18:G21)</f>
        <v>7.959002551003292</v>
      </c>
      <c r="H22" s="7">
        <f>SUM(H18:H21)</f>
        <v>7.990991654399064</v>
      </c>
      <c r="I22" s="7">
        <f>SUM(I18:I21)</f>
        <v>7.971643109240663</v>
      </c>
      <c r="J22" s="7">
        <f>SUM(J18:J21)</f>
        <v>7.98439875715278</v>
      </c>
      <c r="K22" s="7">
        <f>SUM(K18:K21)</f>
        <v>7.9983805559298045</v>
      </c>
      <c r="L22" s="7">
        <f>SUM(L18:L21)</f>
        <v>7.9685716465190914</v>
      </c>
      <c r="M22" s="7">
        <f>SUM(M18:M21)</f>
        <v>7.971569895441346</v>
      </c>
      <c r="N22" s="2"/>
      <c r="O22" s="7">
        <f>AVERAGE(B22:M22)</f>
        <v>7.97316583606037</v>
      </c>
      <c r="P22" s="7">
        <f>STDEV(B22:M22)</f>
        <v>0.014895561464480667</v>
      </c>
      <c r="Q22" s="2"/>
      <c r="R22" s="2"/>
      <c r="S22" s="9">
        <f>SUM(S18:S21)</f>
        <v>26</v>
      </c>
    </row>
    <row r="23" spans="2:19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20.25">
      <c r="B24" s="2"/>
      <c r="C24" s="2" t="s">
        <v>69</v>
      </c>
      <c r="D24" s="2"/>
      <c r="E24" s="2"/>
      <c r="F24" s="6" t="s">
        <v>68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3:13" ht="20.25">
      <c r="C25" s="1" t="s">
        <v>70</v>
      </c>
      <c r="F25" s="6" t="s">
        <v>79</v>
      </c>
      <c r="M25" s="1" t="s">
        <v>77</v>
      </c>
    </row>
    <row r="26" ht="13.5">
      <c r="F26"/>
    </row>
    <row r="27" spans="1:8" ht="12.75">
      <c r="A27" s="1" t="s">
        <v>45</v>
      </c>
      <c r="B27" s="1" t="s">
        <v>46</v>
      </c>
      <c r="C27" s="1" t="s">
        <v>47</v>
      </c>
      <c r="D27" s="1" t="s">
        <v>48</v>
      </c>
      <c r="E27" s="1" t="s">
        <v>49</v>
      </c>
      <c r="F27" s="1" t="s">
        <v>50</v>
      </c>
      <c r="G27" s="1" t="s">
        <v>51</v>
      </c>
      <c r="H27" s="1" t="s">
        <v>52</v>
      </c>
    </row>
    <row r="28" spans="1:8" ht="12.75">
      <c r="A28" s="1" t="s">
        <v>53</v>
      </c>
      <c r="B28" s="1" t="s">
        <v>35</v>
      </c>
      <c r="C28" s="1" t="s">
        <v>54</v>
      </c>
      <c r="D28" s="1">
        <v>20</v>
      </c>
      <c r="E28" s="1">
        <v>10</v>
      </c>
      <c r="F28" s="1">
        <v>600</v>
      </c>
      <c r="G28" s="1">
        <v>-600</v>
      </c>
      <c r="H28" s="1" t="s">
        <v>55</v>
      </c>
    </row>
    <row r="29" spans="1:8" ht="12.75">
      <c r="A29" s="1" t="s">
        <v>53</v>
      </c>
      <c r="B29" s="1" t="s">
        <v>18</v>
      </c>
      <c r="C29" s="1" t="s">
        <v>54</v>
      </c>
      <c r="D29" s="1">
        <v>20</v>
      </c>
      <c r="E29" s="1">
        <v>10</v>
      </c>
      <c r="F29" s="1">
        <v>800</v>
      </c>
      <c r="G29" s="1">
        <v>-800</v>
      </c>
      <c r="H29" s="1" t="s">
        <v>56</v>
      </c>
    </row>
    <row r="30" spans="1:8" ht="12.75">
      <c r="A30" s="1" t="s">
        <v>57</v>
      </c>
      <c r="B30" s="1" t="s">
        <v>36</v>
      </c>
      <c r="C30" s="1" t="s">
        <v>54</v>
      </c>
      <c r="D30" s="1">
        <v>20</v>
      </c>
      <c r="E30" s="1">
        <v>10</v>
      </c>
      <c r="F30" s="1">
        <v>600</v>
      </c>
      <c r="G30" s="1">
        <v>-600</v>
      </c>
      <c r="H30" s="1" t="s">
        <v>58</v>
      </c>
    </row>
    <row r="31" spans="1:8" ht="12.75">
      <c r="A31" s="1" t="s">
        <v>53</v>
      </c>
      <c r="B31" s="1" t="s">
        <v>38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59</v>
      </c>
    </row>
    <row r="32" spans="1:8" ht="12.75">
      <c r="A32" s="1" t="s">
        <v>53</v>
      </c>
      <c r="B32" s="1" t="s">
        <v>39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60</v>
      </c>
    </row>
    <row r="33" spans="1:8" ht="12.75">
      <c r="A33" s="1" t="s">
        <v>53</v>
      </c>
      <c r="B33" s="1" t="s">
        <v>37</v>
      </c>
      <c r="C33" s="1" t="s">
        <v>54</v>
      </c>
      <c r="D33" s="1">
        <v>20</v>
      </c>
      <c r="E33" s="1">
        <v>10</v>
      </c>
      <c r="F33" s="1">
        <v>600</v>
      </c>
      <c r="G33" s="1">
        <v>-601</v>
      </c>
      <c r="H33" s="1" t="s">
        <v>61</v>
      </c>
    </row>
    <row r="34" spans="1:8" ht="12.75">
      <c r="A34" s="1" t="s">
        <v>57</v>
      </c>
      <c r="B34" s="1" t="s">
        <v>40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61</v>
      </c>
    </row>
    <row r="35" spans="1:8" ht="12.75">
      <c r="A35" s="1" t="s">
        <v>57</v>
      </c>
      <c r="B35" s="1" t="s">
        <v>41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62</v>
      </c>
    </row>
    <row r="36" spans="1:8" ht="12.75">
      <c r="A36" s="1" t="s">
        <v>57</v>
      </c>
      <c r="B36" s="1" t="s">
        <v>42</v>
      </c>
      <c r="C36" s="1" t="s">
        <v>54</v>
      </c>
      <c r="D36" s="1">
        <v>20</v>
      </c>
      <c r="E36" s="1">
        <v>10</v>
      </c>
      <c r="F36" s="1">
        <v>0</v>
      </c>
      <c r="G36" s="1">
        <v>-500</v>
      </c>
      <c r="H36" s="1" t="s">
        <v>63</v>
      </c>
    </row>
    <row r="37" spans="1:8" ht="12.75">
      <c r="A37" s="1" t="s">
        <v>57</v>
      </c>
      <c r="B37" s="1" t="s">
        <v>43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64</v>
      </c>
    </row>
    <row r="38" spans="1:8" ht="12.75">
      <c r="A38" s="1" t="s">
        <v>65</v>
      </c>
      <c r="B38" s="1" t="s">
        <v>44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66</v>
      </c>
    </row>
    <row r="40" spans="1:18" ht="12.75">
      <c r="A40" s="1" t="s">
        <v>73</v>
      </c>
      <c r="B40" s="7" t="s">
        <v>73</v>
      </c>
      <c r="C40" s="7" t="s">
        <v>73</v>
      </c>
      <c r="D40" s="7" t="s">
        <v>73</v>
      </c>
      <c r="E40" s="7" t="s">
        <v>73</v>
      </c>
      <c r="F40" s="7" t="s">
        <v>73</v>
      </c>
      <c r="G40" s="7" t="s">
        <v>73</v>
      </c>
      <c r="H40" s="7" t="s">
        <v>73</v>
      </c>
      <c r="I40" s="7" t="s">
        <v>73</v>
      </c>
      <c r="J40" s="7" t="s">
        <v>73</v>
      </c>
      <c r="K40" s="7" t="s">
        <v>73</v>
      </c>
      <c r="L40" s="7" t="s">
        <v>73</v>
      </c>
      <c r="M40" s="7" t="s">
        <v>73</v>
      </c>
      <c r="N40" s="7"/>
      <c r="O40" s="7"/>
      <c r="P40" s="7"/>
      <c r="Q40" s="7"/>
      <c r="R40" s="7"/>
    </row>
    <row r="41" spans="1:13" ht="12.75">
      <c r="A41" s="1" t="s">
        <v>73</v>
      </c>
      <c r="B41" s="1" t="s">
        <v>73</v>
      </c>
      <c r="C41" s="1" t="s">
        <v>73</v>
      </c>
      <c r="D41" s="1" t="s">
        <v>73</v>
      </c>
      <c r="E41" s="1" t="s">
        <v>73</v>
      </c>
      <c r="F41" s="1" t="s">
        <v>73</v>
      </c>
      <c r="G41" s="1" t="s">
        <v>73</v>
      </c>
      <c r="H41" s="1" t="s">
        <v>73</v>
      </c>
      <c r="I41" s="1" t="s">
        <v>73</v>
      </c>
      <c r="J41" s="1" t="s">
        <v>73</v>
      </c>
      <c r="K41" s="1" t="s">
        <v>73</v>
      </c>
      <c r="L41" s="1" t="s">
        <v>73</v>
      </c>
      <c r="M41" s="1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2008-08-08T18:00:11Z</dcterms:created>
  <dcterms:modified xsi:type="dcterms:W3CDTF">2008-08-08T18:01:06Z</dcterms:modified>
  <cp:category/>
  <cp:version/>
  <cp:contentType/>
  <cp:contentStatus/>
</cp:coreProperties>
</file>