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72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<sst xmlns="http://schemas.openxmlformats.org/spreadsheetml/2006/main" count="70" uniqueCount="49">
  <si>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esperite60295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</si>
  <si>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</si>
  <si>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</si>
  <si>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</si>
  <si>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</si>
  <si>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</si>
  <si>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</si>
  <si>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</si>
  <si>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</si>
  <si>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</si>
  <si>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</si>
  <si>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</si>
  <si>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</si>
  <si>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</si>
  <si>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</si>
  <si>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</si>
  <si>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</si>
  <si>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CaO</t>
  </si>
  <si>
    <t>ZnO</t>
  </si>
  <si>
    <t>PbO</t>
  </si>
  <si>
    <t>SiO2</t>
  </si>
  <si>
    <t>Totals</t>
  </si>
  <si>
    <t>Ca</t>
  </si>
  <si>
    <t>Zn</t>
  </si>
  <si>
    <t>Pb</t>
  </si>
  <si>
    <t>Si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</si>
  <si>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</si>
  <si>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</si>
  <si>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</si>
  <si>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</si>
  <si>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</si>
  <si>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</si>
  <si>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</si>
  <si>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</si>
  <si>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</si>
  <si>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</si>
  <si>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diopside</t>
  </si>
  <si>
    <t>Ma</t>
  </si>
  <si>
    <t>galena2</t>
  </si>
  <si>
    <t>LIF</t>
  </si>
  <si>
    <t>willemit2</t>
  </si>
  <si>
    <t>average</t>
  </si>
  <si>
    <t>stdev</t>
  </si>
  <si>
    <t>Calibration data</t>
  </si>
  <si>
    <r>
      <t>(Ca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</si>
  <si>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or</t>
  </si>
  <si>
    <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</si>
  <si>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Cation number normalized to 12 O</t>
  </si>
  <si>
    <t>TAP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</si>
</sst>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"/>
  </numFmts>
  <fonts count="7">
    <font>
      <sz val="10"/>
      <name val="Courier New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2" fontId="5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M25" sqref="M25"/>
    </sheetView>
  </sheetViews>
  <sheetFormatPr defaultColWidth="9.00390625" defaultRowHeight="13.5"/>
  <cols>
    <col min="1" max="12" width="5.25390625" style="1" customWidth="1"/>
    <col min="13" max="13" width="6.125" style="1" customWidth="1"/>
    <col min="14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2" t="s">
        <v>41</v>
      </c>
      <c r="N3" s="2" t="s">
        <v>42</v>
      </c>
    </row>
    <row r="4" spans="1:16" ht="12.75">
      <c r="A4" s="1" t="s">
        <v>20</v>
      </c>
      <c r="B4" s="2">
        <v>23.56</v>
      </c>
      <c r="C4" s="2">
        <v>23.43</v>
      </c>
      <c r="D4" s="2">
        <v>23.74</v>
      </c>
      <c r="E4" s="2">
        <v>23.54</v>
      </c>
      <c r="F4" s="2">
        <v>23.3</v>
      </c>
      <c r="G4" s="2">
        <v>23.54</v>
      </c>
      <c r="H4" s="2">
        <v>23.39</v>
      </c>
      <c r="I4" s="2">
        <v>23.51</v>
      </c>
      <c r="J4" s="2">
        <v>23.28</v>
      </c>
      <c r="K4" s="2">
        <v>23.44</v>
      </c>
      <c r="L4" s="2"/>
      <c r="M4" s="2">
        <f>AVERAGE(B4:K4)</f>
        <v>23.473</v>
      </c>
      <c r="N4" s="2">
        <f>STDEV(B4:K4)</f>
        <v>0.13589620222035018</v>
      </c>
      <c r="O4" s="2"/>
      <c r="P4" s="2"/>
    </row>
    <row r="5" spans="1:16" ht="12.75">
      <c r="A5" s="1" t="s">
        <v>17</v>
      </c>
      <c r="B5" s="2">
        <v>14.48</v>
      </c>
      <c r="C5" s="2">
        <v>14.38</v>
      </c>
      <c r="D5" s="2">
        <v>14.56</v>
      </c>
      <c r="E5" s="2">
        <v>14.62</v>
      </c>
      <c r="F5" s="2">
        <v>14.73</v>
      </c>
      <c r="G5" s="2">
        <v>14.57</v>
      </c>
      <c r="H5" s="2">
        <v>14.6</v>
      </c>
      <c r="I5" s="2">
        <v>14.62</v>
      </c>
      <c r="J5" s="2">
        <v>14.53</v>
      </c>
      <c r="K5" s="2">
        <v>14.63</v>
      </c>
      <c r="L5" s="2"/>
      <c r="M5" s="2">
        <f>AVERAGE(B5:K5)</f>
        <v>14.572</v>
      </c>
      <c r="N5" s="2">
        <f>STDEV(B5:K5)</f>
        <v>0.09484490263335611</v>
      </c>
      <c r="O5" s="2"/>
      <c r="P5" s="2"/>
    </row>
    <row r="6" spans="1:16" ht="12.75">
      <c r="A6" s="1" t="s">
        <v>18</v>
      </c>
      <c r="B6" s="2">
        <v>31.43</v>
      </c>
      <c r="C6" s="2">
        <v>31.84</v>
      </c>
      <c r="D6" s="2">
        <v>32.01</v>
      </c>
      <c r="E6" s="2">
        <v>31.59</v>
      </c>
      <c r="F6" s="2">
        <v>32.12</v>
      </c>
      <c r="G6" s="2">
        <v>31.48</v>
      </c>
      <c r="H6" s="2">
        <v>32.26</v>
      </c>
      <c r="I6" s="2">
        <v>31.49</v>
      </c>
      <c r="J6" s="2">
        <v>32.02</v>
      </c>
      <c r="K6" s="2">
        <v>31.37</v>
      </c>
      <c r="L6" s="2"/>
      <c r="M6" s="2">
        <f>AVERAGE(B6:K6)</f>
        <v>31.761000000000003</v>
      </c>
      <c r="N6" s="2">
        <f>STDEV(B6:K6)</f>
        <v>0.3261373262222297</v>
      </c>
      <c r="O6" s="2"/>
      <c r="P6" s="2"/>
    </row>
    <row r="7" spans="1:16" ht="12.75">
      <c r="A7" s="1" t="s">
        <v>19</v>
      </c>
      <c r="B7" s="2">
        <v>29.87</v>
      </c>
      <c r="C7" s="2">
        <v>30.73</v>
      </c>
      <c r="D7" s="2">
        <v>29.81</v>
      </c>
      <c r="E7" s="2">
        <v>29.84</v>
      </c>
      <c r="F7" s="2">
        <v>30.78</v>
      </c>
      <c r="G7" s="2">
        <v>30.5</v>
      </c>
      <c r="H7" s="2">
        <v>30.32</v>
      </c>
      <c r="I7" s="2">
        <v>29.9</v>
      </c>
      <c r="J7" s="2">
        <v>30.48</v>
      </c>
      <c r="K7" s="2">
        <v>30.04</v>
      </c>
      <c r="L7" s="2"/>
      <c r="M7" s="2">
        <f>AVERAGE(B7:K7)</f>
        <v>30.227000000000004</v>
      </c>
      <c r="N7" s="2">
        <f>STDEV(B7:K7)</f>
        <v>0.3799137328972311</v>
      </c>
      <c r="O7" s="2"/>
      <c r="P7" s="2"/>
    </row>
    <row r="8" spans="1:16" ht="12.75">
      <c r="A8" s="1" t="s">
        <v>21</v>
      </c>
      <c r="B8" s="2">
        <f>SUM(B4:B7)</f>
        <v>99.34</v>
      </c>
      <c r="C8" s="2">
        <f aca="true" t="shared" si="0" ref="C8:K8">SUM(C4:C7)</f>
        <v>100.38000000000001</v>
      </c>
      <c r="D8" s="2">
        <f t="shared" si="0"/>
        <v>100.12</v>
      </c>
      <c r="E8" s="2">
        <f t="shared" si="0"/>
        <v>99.59</v>
      </c>
      <c r="F8" s="2">
        <f t="shared" si="0"/>
        <v>100.93</v>
      </c>
      <c r="G8" s="2">
        <f t="shared" si="0"/>
        <v>100.09</v>
      </c>
      <c r="H8" s="2">
        <f t="shared" si="0"/>
        <v>100.57</v>
      </c>
      <c r="I8" s="2">
        <f t="shared" si="0"/>
        <v>99.52000000000001</v>
      </c>
      <c r="J8" s="2">
        <f t="shared" si="0"/>
        <v>100.31000000000002</v>
      </c>
      <c r="K8" s="2">
        <f t="shared" si="0"/>
        <v>99.47999999999999</v>
      </c>
      <c r="L8" s="2"/>
      <c r="M8" s="2">
        <f>AVERAGE(B8:K8)</f>
        <v>100.033</v>
      </c>
      <c r="N8" s="2">
        <f>STDEV(B8:K8)</f>
        <v>0.5319158245849908</v>
      </c>
      <c r="O8" s="2"/>
      <c r="P8" s="2"/>
    </row>
    <row r="9" spans="2:16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4" ht="12.75">
      <c r="A10" s="14" t="s">
        <v>47</v>
      </c>
      <c r="B10" s="14"/>
      <c r="C10" s="14"/>
      <c r="D10" s="14"/>
      <c r="E10" s="14"/>
      <c r="M10" s="2" t="s">
        <v>41</v>
      </c>
      <c r="N10" s="2" t="s">
        <v>42</v>
      </c>
    </row>
    <row r="11" spans="1:18" ht="12.75">
      <c r="A11" s="1" t="s">
        <v>22</v>
      </c>
      <c r="B11" s="2">
        <v>1.9709370593998232</v>
      </c>
      <c r="C11" s="2">
        <v>1.953713670564898</v>
      </c>
      <c r="D11" s="2">
        <v>1.9637709768513103</v>
      </c>
      <c r="E11" s="2">
        <v>1.985306025632158</v>
      </c>
      <c r="F11" s="2">
        <v>1.9940939261278803</v>
      </c>
      <c r="G11" s="2">
        <v>1.9776630366179493</v>
      </c>
      <c r="H11" s="2">
        <v>1.976020057358263</v>
      </c>
      <c r="I11" s="2">
        <v>1.9878153564891363</v>
      </c>
      <c r="J11" s="2"/>
      <c r="K11" s="2">
        <v>1.9930194491577102</v>
      </c>
      <c r="L11" s="2"/>
      <c r="M11" s="2">
        <f>AVERAGE(B11:K11)</f>
        <v>1.9780377286887918</v>
      </c>
      <c r="N11" s="2">
        <f>STDEV(B11:K11)</f>
        <v>0.013603834376636715</v>
      </c>
      <c r="O11" s="4">
        <v>1.98</v>
      </c>
      <c r="P11" s="4">
        <v>2</v>
      </c>
      <c r="Q11" s="2"/>
      <c r="R11" s="2"/>
    </row>
    <row r="12" spans="1:18" ht="12.75">
      <c r="A12" s="1" t="s">
        <v>24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">
        <v>0.02</v>
      </c>
      <c r="P12" s="4"/>
      <c r="Q12" s="2"/>
      <c r="R12" s="2"/>
    </row>
    <row r="13" spans="1:18" ht="12.75">
      <c r="A13" s="1" t="s">
        <v>23</v>
      </c>
      <c r="B13" s="2">
        <v>3.0215777478092307</v>
      </c>
      <c r="C13" s="2">
        <v>3.0553452154287197</v>
      </c>
      <c r="D13" s="2">
        <v>3.0493012731936116</v>
      </c>
      <c r="E13" s="2">
        <v>3.029806638078441</v>
      </c>
      <c r="F13" s="2">
        <v>3.0711681780589974</v>
      </c>
      <c r="G13" s="2">
        <v>3.017954355867215</v>
      </c>
      <c r="H13" s="2">
        <v>3.0838131395543917</v>
      </c>
      <c r="I13" s="2">
        <v>3.024033013797953</v>
      </c>
      <c r="J13" s="2"/>
      <c r="K13" s="2">
        <v>3.0183314446333496</v>
      </c>
      <c r="L13" s="2"/>
      <c r="M13" s="2">
        <f>AVERAGE(B13:K13)</f>
        <v>3.0412590007135454</v>
      </c>
      <c r="N13" s="2">
        <f>STDEV(B13:K13)</f>
        <v>0.024628579597361158</v>
      </c>
      <c r="O13" s="4">
        <v>3</v>
      </c>
      <c r="P13" s="4">
        <v>3</v>
      </c>
      <c r="Q13" s="2"/>
      <c r="R13" s="2"/>
    </row>
    <row r="14" spans="1:18" ht="12.75">
      <c r="A14" s="1" t="s">
        <v>24</v>
      </c>
      <c r="B14" s="2">
        <v>1.0214903379864464</v>
      </c>
      <c r="C14" s="2">
        <v>1.0489612289171262</v>
      </c>
      <c r="D14" s="2">
        <v>1.0101509695351691</v>
      </c>
      <c r="E14" s="2">
        <v>1.0180608896293257</v>
      </c>
      <c r="F14" s="2">
        <v>1.046902715014003</v>
      </c>
      <c r="G14" s="2">
        <v>1.0401295403989774</v>
      </c>
      <c r="H14" s="2">
        <v>1.0310091901323877</v>
      </c>
      <c r="I14" s="2">
        <v>1.0213972960670925</v>
      </c>
      <c r="J14" s="2"/>
      <c r="K14" s="2">
        <v>1.0281630349441988</v>
      </c>
      <c r="L14" s="2"/>
      <c r="M14" s="12">
        <f>AVERAGE(B14:K14)</f>
        <v>1.0295850225138585</v>
      </c>
      <c r="N14" s="13">
        <f>STDEV(B14:K14)</f>
        <v>0.01338669042128484</v>
      </c>
      <c r="O14" s="11">
        <v>1</v>
      </c>
      <c r="P14" s="4">
        <v>1</v>
      </c>
      <c r="Q14" s="2"/>
      <c r="R14" s="2"/>
    </row>
    <row r="15" spans="1:18" ht="12.75">
      <c r="A15" s="1" t="s">
        <v>25</v>
      </c>
      <c r="B15" s="2">
        <v>2.99299742740225</v>
      </c>
      <c r="C15" s="2">
        <v>2.9709899425446276</v>
      </c>
      <c r="D15" s="2">
        <v>2.988388390209954</v>
      </c>
      <c r="E15" s="2">
        <v>2.9834132233300377</v>
      </c>
      <c r="F15" s="2">
        <v>2.94391759039956</v>
      </c>
      <c r="G15" s="2">
        <v>2.98212653355793</v>
      </c>
      <c r="H15" s="2">
        <v>2.9545788064774787</v>
      </c>
      <c r="I15" s="2">
        <v>2.9833771668229097</v>
      </c>
      <c r="J15" s="2"/>
      <c r="K15" s="2">
        <v>2.9802430356323706</v>
      </c>
      <c r="L15" s="2"/>
      <c r="M15" s="2">
        <f>AVERAGE(B15:K15)</f>
        <v>2.9755591240419017</v>
      </c>
      <c r="N15" s="2">
        <f>STDEV(B15:K15)</f>
        <v>0.016274216012238073</v>
      </c>
      <c r="O15" s="4">
        <v>3</v>
      </c>
      <c r="P15" s="4">
        <v>3</v>
      </c>
      <c r="Q15" s="2"/>
      <c r="R15" s="2"/>
    </row>
    <row r="16" spans="1:16" ht="12.75">
      <c r="A16" s="1" t="s">
        <v>21</v>
      </c>
      <c r="B16" s="2">
        <f aca="true" t="shared" si="1" ref="B16:K16">SUM(B11:B15)</f>
        <v>9.00700257259775</v>
      </c>
      <c r="C16" s="2">
        <f t="shared" si="1"/>
        <v>9.029010057455372</v>
      </c>
      <c r="D16" s="2">
        <f t="shared" si="1"/>
        <v>9.011611609790044</v>
      </c>
      <c r="E16" s="2">
        <f t="shared" si="1"/>
        <v>9.016586776669962</v>
      </c>
      <c r="F16" s="2">
        <f t="shared" si="1"/>
        <v>9.05608240960044</v>
      </c>
      <c r="G16" s="2">
        <f t="shared" si="1"/>
        <v>9.01787346644207</v>
      </c>
      <c r="H16" s="2">
        <f t="shared" si="1"/>
        <v>9.04542119352252</v>
      </c>
      <c r="I16" s="2">
        <f t="shared" si="1"/>
        <v>9.016622833177092</v>
      </c>
      <c r="J16" s="2">
        <f t="shared" si="1"/>
        <v>0</v>
      </c>
      <c r="K16" s="2">
        <f t="shared" si="1"/>
        <v>9.01975696436763</v>
      </c>
      <c r="L16" s="2"/>
      <c r="M16" s="2">
        <f>AVERAGE(B16:K16)</f>
        <v>8.121996788362289</v>
      </c>
      <c r="N16" s="2">
        <f>STDEV(B16:K16)</f>
        <v>2.8538200249286048</v>
      </c>
      <c r="O16" s="2">
        <v>12</v>
      </c>
      <c r="P16" s="2"/>
    </row>
    <row r="17" spans="13:14" ht="12.75">
      <c r="M17" s="2"/>
      <c r="N17" s="2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20.25">
      <c r="B20" s="2"/>
      <c r="C20" s="2"/>
      <c r="D20" s="2"/>
      <c r="E20" s="2"/>
      <c r="F20" s="5" t="s">
        <v>44</v>
      </c>
      <c r="G20" s="2"/>
      <c r="H20" s="2"/>
      <c r="I20" s="2"/>
      <c r="J20" s="2"/>
      <c r="K20" s="2"/>
      <c r="L20" s="2"/>
      <c r="M20" s="2"/>
      <c r="N20" s="2" t="s">
        <v>45</v>
      </c>
      <c r="O20" s="2"/>
      <c r="P20" s="2"/>
      <c r="Q20" s="2"/>
      <c r="R20" s="2"/>
    </row>
    <row r="21" spans="2:18" ht="20.25">
      <c r="B21" s="2"/>
      <c r="C21" s="2"/>
      <c r="D21" s="2"/>
      <c r="E21" s="2"/>
      <c r="F21" s="10" t="s">
        <v>46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4" ht="15.75">
      <c r="A23" s="15" t="s">
        <v>43</v>
      </c>
      <c r="B23" s="15"/>
      <c r="C23" s="15"/>
      <c r="D23" s="15"/>
      <c r="E23" s="15"/>
      <c r="F23" s="15"/>
      <c r="G23" s="15"/>
      <c r="H23" s="15"/>
      <c r="J23" s="3"/>
      <c r="M23" s="2"/>
      <c r="N23" s="2"/>
    </row>
    <row r="24" spans="1:14" ht="12.75">
      <c r="A24" s="6" t="s">
        <v>26</v>
      </c>
      <c r="B24" s="6" t="s">
        <v>27</v>
      </c>
      <c r="C24" s="6" t="s">
        <v>28</v>
      </c>
      <c r="D24" s="6" t="s">
        <v>29</v>
      </c>
      <c r="E24" s="6" t="s">
        <v>30</v>
      </c>
      <c r="F24" s="6" t="s">
        <v>31</v>
      </c>
      <c r="G24" s="6" t="s">
        <v>32</v>
      </c>
      <c r="H24" s="6" t="s">
        <v>33</v>
      </c>
      <c r="M24" s="2"/>
      <c r="N24" s="2"/>
    </row>
    <row r="25" spans="1:14" ht="12.75">
      <c r="A25" s="7" t="s">
        <v>48</v>
      </c>
      <c r="B25" s="7" t="s">
        <v>25</v>
      </c>
      <c r="C25" s="7" t="s">
        <v>35</v>
      </c>
      <c r="D25" s="7">
        <v>20</v>
      </c>
      <c r="E25" s="7">
        <v>10</v>
      </c>
      <c r="F25" s="7">
        <v>600</v>
      </c>
      <c r="G25" s="7">
        <v>-600</v>
      </c>
      <c r="H25" s="7" t="s">
        <v>36</v>
      </c>
      <c r="M25" s="2"/>
      <c r="N25" s="2"/>
    </row>
    <row r="26" spans="1:14" ht="12.75">
      <c r="A26" s="8" t="s">
        <v>34</v>
      </c>
      <c r="B26" s="8" t="s">
        <v>22</v>
      </c>
      <c r="C26" s="8" t="s">
        <v>35</v>
      </c>
      <c r="D26" s="8">
        <v>20</v>
      </c>
      <c r="E26" s="8">
        <v>10</v>
      </c>
      <c r="F26" s="8">
        <v>600</v>
      </c>
      <c r="G26" s="8">
        <v>-600</v>
      </c>
      <c r="H26" s="8" t="s">
        <v>36</v>
      </c>
      <c r="M26" s="2"/>
      <c r="N26" s="2"/>
    </row>
    <row r="27" spans="1:14" ht="12.75">
      <c r="A27" s="8" t="s">
        <v>34</v>
      </c>
      <c r="B27" s="8" t="s">
        <v>24</v>
      </c>
      <c r="C27" s="8" t="s">
        <v>37</v>
      </c>
      <c r="D27" s="8">
        <v>20</v>
      </c>
      <c r="E27" s="8">
        <v>10</v>
      </c>
      <c r="F27" s="8">
        <v>600</v>
      </c>
      <c r="G27" s="8">
        <v>-600</v>
      </c>
      <c r="H27" s="8" t="s">
        <v>38</v>
      </c>
      <c r="M27" s="2"/>
      <c r="N27" s="2"/>
    </row>
    <row r="28" spans="1:14" ht="12.75">
      <c r="A28" s="9" t="s">
        <v>39</v>
      </c>
      <c r="B28" s="9" t="s">
        <v>23</v>
      </c>
      <c r="C28" s="9" t="s">
        <v>35</v>
      </c>
      <c r="D28" s="9">
        <v>20</v>
      </c>
      <c r="E28" s="9">
        <v>10</v>
      </c>
      <c r="F28" s="9">
        <v>300</v>
      </c>
      <c r="G28" s="9">
        <v>-300</v>
      </c>
      <c r="H28" s="9" t="s">
        <v>40</v>
      </c>
      <c r="M28" s="2"/>
      <c r="N28" s="2"/>
    </row>
  </sheetData>
  <mergeCells count="1">
    <mergeCell ref="A23:H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2006-10-05T02:08:10Z</dcterms:created>
  <dcterms:modified xsi:type="dcterms:W3CDTF">2007-11-05T19:17:18Z</dcterms:modified>
  <cp:category/>
  <cp:version/>
  <cp:contentType/>
  <cp:contentStatus/>
</cp:coreProperties>
</file>