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955" windowHeight="14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<sst xmlns="http://schemas.openxmlformats.org/spreadsheetml/2006/main" count="68" uniqueCount="32">
  <si>
    <t>Weight%</t>
  </si>
  <si>
    <t xml:space="preserve"> </t>
  </si>
  <si>
    <t>Comment</t>
  </si>
  <si>
    <t>S</t>
  </si>
  <si>
    <t>Cu</t>
  </si>
  <si>
    <t>Sb</t>
  </si>
  <si>
    <t>As</t>
  </si>
  <si>
    <t>Ag</t>
  </si>
  <si>
    <t>Total</t>
  </si>
  <si>
    <t>R110021 Famatinite</t>
  </si>
  <si>
    <t>Average:</t>
  </si>
  <si>
    <t>Std. Dev.:</t>
  </si>
  <si>
    <t>Structural Formula Calculation:</t>
  </si>
  <si>
    <t>Element</t>
  </si>
  <si>
    <t>Wt. %</t>
  </si>
  <si>
    <t>At. Wt.</t>
  </si>
  <si>
    <t>Mol. Frac.</t>
  </si>
  <si>
    <t>Struct. Coeff.</t>
  </si>
  <si>
    <t>Total:</t>
  </si>
  <si>
    <t>No. S atoms/formula unit:</t>
  </si>
  <si>
    <t>F =</t>
  </si>
  <si>
    <t>Ideal Chemistry:</t>
  </si>
  <si>
    <t>Measured Chemistry:</t>
  </si>
  <si>
    <r>
      <t>Cu</t>
    </r>
    <r>
      <rPr>
        <b/>
        <vertAlign val="subscript"/>
        <sz val="14"/>
        <color indexed="8"/>
        <rFont val="Calibri"/>
        <family val="2"/>
      </rPr>
      <t>3</t>
    </r>
    <r>
      <rPr>
        <b/>
        <sz val="14"/>
        <color indexed="8"/>
        <rFont val="Calibri"/>
        <family val="2"/>
      </rPr>
      <t>SbS</t>
    </r>
    <r>
      <rPr>
        <b/>
        <vertAlign val="subscript"/>
        <sz val="14"/>
        <color indexed="8"/>
        <rFont val="Calibri"/>
        <family val="2"/>
      </rPr>
      <t>4</t>
    </r>
  </si>
  <si>
    <r>
      <t>Cu</t>
    </r>
    <r>
      <rPr>
        <b/>
        <vertAlign val="subscript"/>
        <sz val="14"/>
        <color indexed="8"/>
        <rFont val="Calibri"/>
        <family val="2"/>
      </rPr>
      <t>3.02</t>
    </r>
    <r>
      <rPr>
        <b/>
        <sz val="14"/>
        <color indexed="8"/>
        <rFont val="Calibri"/>
        <family val="2"/>
      </rPr>
      <t>(Sb</t>
    </r>
    <r>
      <rPr>
        <b/>
        <vertAlign val="subscript"/>
        <sz val="14"/>
        <color indexed="8"/>
        <rFont val="Calibri"/>
        <family val="2"/>
      </rPr>
      <t>0.53</t>
    </r>
    <r>
      <rPr>
        <b/>
        <sz val="14"/>
        <color indexed="8"/>
        <rFont val="Calibri"/>
        <family val="2"/>
      </rPr>
      <t>As</t>
    </r>
    <r>
      <rPr>
        <b/>
        <vertAlign val="subscript"/>
        <sz val="14"/>
        <color indexed="8"/>
        <rFont val="Calibri"/>
        <family val="2"/>
      </rPr>
      <t>0.48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Σ=1.01</t>
    </r>
    <r>
      <rPr>
        <b/>
        <sz val="14"/>
        <color indexed="8"/>
        <rFont val="Calibri"/>
        <family val="2"/>
      </rPr>
      <t>S</t>
    </r>
    <r>
      <rPr>
        <b/>
        <vertAlign val="subscript"/>
        <sz val="14"/>
        <color indexed="8"/>
        <rFont val="Calibri"/>
        <family val="2"/>
      </rPr>
      <t>4</t>
    </r>
  </si>
  <si>
    <t xml:space="preserve">Column Conditions :  Cond 1 : 20keV 20nA  </t>
  </si>
  <si>
    <t xml:space="preserve">Standard Name :   </t>
  </si>
  <si>
    <t xml:space="preserve"> Sb On stibnite2 </t>
  </si>
  <si>
    <t xml:space="preserve"> As On NiAs </t>
  </si>
  <si>
    <t xml:space="preserve"> Ag On AgBiS2 </t>
  </si>
  <si>
    <t xml:space="preserve">Beam Size :  &lt;1 µm </t>
  </si>
  <si>
    <t xml:space="preserve"> S , Cu On chalcopyrite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</si>
</sst>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PageLayoutView="0" workbookViewId="0" topLeftCell="A25">
      <selection activeCell="J47" sqref="J47"/>
    </sheetView>
  </sheetViews>
  <sheetFormatPr defaultColWidth="9.140625" defaultRowHeight="15"/>
  <cols>
    <col min="2" max="2" width="19.7109375" style="0" customWidth="1"/>
  </cols>
  <sheetData>
    <row r="1" ht="15">
      <c r="A1" t="s">
        <v>9</v>
      </c>
    </row>
    <row r="3" spans="3:8" ht="15">
      <c r="C3" t="s">
        <v>0</v>
      </c>
      <c r="H3" t="s">
        <v>1</v>
      </c>
    </row>
    <row r="4" spans="2:8" ht="15"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</row>
    <row r="5" spans="2:8" ht="15">
      <c r="B5" t="s">
        <v>9</v>
      </c>
      <c r="C5">
        <v>30.4906</v>
      </c>
      <c r="D5">
        <v>45.74834</v>
      </c>
      <c r="E5">
        <v>14.20989</v>
      </c>
      <c r="F5">
        <v>9.350284</v>
      </c>
      <c r="G5">
        <v>1E-05</v>
      </c>
      <c r="H5">
        <v>99.79912</v>
      </c>
    </row>
    <row r="6" spans="2:8" ht="15">
      <c r="B6" t="s">
        <v>9</v>
      </c>
      <c r="C6">
        <v>30.71958</v>
      </c>
      <c r="D6">
        <v>46.39972</v>
      </c>
      <c r="E6">
        <v>13.59034</v>
      </c>
      <c r="F6">
        <v>9.827353</v>
      </c>
      <c r="G6">
        <v>0.063615</v>
      </c>
      <c r="H6">
        <v>100.6006</v>
      </c>
    </row>
    <row r="7" spans="2:8" ht="15">
      <c r="B7" t="s">
        <v>9</v>
      </c>
      <c r="C7">
        <v>30.41621</v>
      </c>
      <c r="D7">
        <v>45.5859</v>
      </c>
      <c r="E7">
        <v>14.19547</v>
      </c>
      <c r="F7">
        <v>9.53401</v>
      </c>
      <c r="G7">
        <v>0.024166</v>
      </c>
      <c r="H7">
        <v>99.75577</v>
      </c>
    </row>
    <row r="8" spans="2:8" ht="15">
      <c r="B8" t="s">
        <v>9</v>
      </c>
      <c r="C8">
        <v>30.39864</v>
      </c>
      <c r="D8">
        <v>45.40589</v>
      </c>
      <c r="E8">
        <v>14.15584</v>
      </c>
      <c r="F8">
        <v>9.340595</v>
      </c>
      <c r="G8">
        <v>0.029559</v>
      </c>
      <c r="H8">
        <v>99.33053</v>
      </c>
    </row>
    <row r="9" spans="2:8" ht="15">
      <c r="B9" t="s">
        <v>9</v>
      </c>
      <c r="C9">
        <v>30.29575</v>
      </c>
      <c r="D9">
        <v>45.68974</v>
      </c>
      <c r="E9">
        <v>13.61681</v>
      </c>
      <c r="F9">
        <v>9.59828</v>
      </c>
      <c r="G9">
        <v>0.003586</v>
      </c>
      <c r="H9">
        <v>99.20417</v>
      </c>
    </row>
    <row r="10" spans="2:8" ht="15">
      <c r="B10" t="s">
        <v>9</v>
      </c>
      <c r="C10">
        <v>30.79923</v>
      </c>
      <c r="D10">
        <v>46.10146</v>
      </c>
      <c r="E10">
        <v>10.96993</v>
      </c>
      <c r="F10">
        <v>11.60287</v>
      </c>
      <c r="G10">
        <v>0.018548</v>
      </c>
      <c r="H10">
        <v>99.49203</v>
      </c>
    </row>
    <row r="11" spans="2:8" ht="15">
      <c r="B11" t="s">
        <v>9</v>
      </c>
      <c r="C11">
        <v>31.37627</v>
      </c>
      <c r="D11">
        <v>46.65351</v>
      </c>
      <c r="E11">
        <v>12.45875</v>
      </c>
      <c r="F11">
        <v>10.72289</v>
      </c>
      <c r="G11">
        <v>0.019477</v>
      </c>
      <c r="H11">
        <v>101.2309</v>
      </c>
    </row>
    <row r="12" spans="2:8" ht="15">
      <c r="B12" t="s">
        <v>9</v>
      </c>
      <c r="C12">
        <v>30.70922</v>
      </c>
      <c r="D12">
        <v>45.81717</v>
      </c>
      <c r="E12">
        <v>13.01814</v>
      </c>
      <c r="F12">
        <v>10.28901</v>
      </c>
      <c r="G12">
        <v>0.025167</v>
      </c>
      <c r="H12">
        <v>99.85869</v>
      </c>
    </row>
    <row r="13" spans="2:8" ht="15">
      <c r="B13" t="s">
        <v>9</v>
      </c>
      <c r="C13">
        <v>31.20819</v>
      </c>
      <c r="D13">
        <v>46.20187</v>
      </c>
      <c r="E13">
        <v>11.67033</v>
      </c>
      <c r="F13">
        <v>10.97616</v>
      </c>
      <c r="G13">
        <v>0.021712</v>
      </c>
      <c r="H13">
        <v>100.0783</v>
      </c>
    </row>
    <row r="14" spans="2:8" ht="15">
      <c r="B14" t="s">
        <v>9</v>
      </c>
      <c r="C14">
        <v>30.47143</v>
      </c>
      <c r="D14">
        <v>45.39113</v>
      </c>
      <c r="E14">
        <v>13.94154</v>
      </c>
      <c r="F14">
        <v>9.461204</v>
      </c>
      <c r="G14">
        <v>0.045587</v>
      </c>
      <c r="H14">
        <v>99.31087</v>
      </c>
    </row>
    <row r="15" spans="2:8" ht="15">
      <c r="B15" t="s">
        <v>9</v>
      </c>
      <c r="C15">
        <v>30.34958</v>
      </c>
      <c r="D15">
        <v>45.41059</v>
      </c>
      <c r="E15">
        <v>14.47714</v>
      </c>
      <c r="F15">
        <v>9.138792</v>
      </c>
      <c r="G15">
        <v>0.000891</v>
      </c>
      <c r="H15">
        <v>99.377</v>
      </c>
    </row>
    <row r="16" spans="2:8" ht="15">
      <c r="B16" t="s">
        <v>9</v>
      </c>
      <c r="C16">
        <v>30.12841</v>
      </c>
      <c r="D16">
        <v>45.57315</v>
      </c>
      <c r="E16">
        <v>13.84402</v>
      </c>
      <c r="F16">
        <v>9.36806</v>
      </c>
      <c r="G16">
        <v>0.039761</v>
      </c>
      <c r="H16">
        <v>98.95341</v>
      </c>
    </row>
    <row r="17" spans="2:8" ht="15">
      <c r="B17" t="s">
        <v>9</v>
      </c>
      <c r="C17">
        <v>31.85095</v>
      </c>
      <c r="D17">
        <v>47.3862</v>
      </c>
      <c r="E17">
        <v>9.456785</v>
      </c>
      <c r="F17">
        <v>12.91845</v>
      </c>
      <c r="G17">
        <v>0.000422</v>
      </c>
      <c r="H17">
        <v>101.6128</v>
      </c>
    </row>
    <row r="18" spans="2:8" ht="15">
      <c r="B18" t="s">
        <v>9</v>
      </c>
      <c r="C18">
        <v>30.40519</v>
      </c>
      <c r="D18">
        <v>45.72482</v>
      </c>
      <c r="E18">
        <v>12.26413</v>
      </c>
      <c r="F18">
        <v>10.50815</v>
      </c>
      <c r="G18">
        <v>0.038128</v>
      </c>
      <c r="H18">
        <v>98.94042</v>
      </c>
    </row>
    <row r="19" spans="2:8" ht="15">
      <c r="B19" t="s">
        <v>9</v>
      </c>
      <c r="C19">
        <v>30.41938</v>
      </c>
      <c r="D19">
        <v>45.75587</v>
      </c>
      <c r="E19">
        <v>12.74127</v>
      </c>
      <c r="F19">
        <v>10.37187</v>
      </c>
      <c r="G19">
        <v>0.039959</v>
      </c>
      <c r="H19">
        <v>99.32835</v>
      </c>
    </row>
    <row r="20" spans="2:8" ht="15">
      <c r="B20" t="s">
        <v>9</v>
      </c>
      <c r="C20">
        <v>30.49401</v>
      </c>
      <c r="D20">
        <v>45.66908</v>
      </c>
      <c r="E20">
        <v>13.37843</v>
      </c>
      <c r="F20">
        <v>9.927882</v>
      </c>
      <c r="G20">
        <v>0.032223</v>
      </c>
      <c r="H20">
        <v>99.50163</v>
      </c>
    </row>
    <row r="21" spans="2:8" ht="15">
      <c r="B21" t="s">
        <v>9</v>
      </c>
      <c r="C21">
        <v>30.26648</v>
      </c>
      <c r="D21">
        <v>44.98894</v>
      </c>
      <c r="E21">
        <v>17.39599</v>
      </c>
      <c r="F21">
        <v>6.976532</v>
      </c>
      <c r="G21">
        <v>1E-05</v>
      </c>
      <c r="H21">
        <v>99.62794</v>
      </c>
    </row>
    <row r="22" spans="2:8" ht="15">
      <c r="B22" t="s">
        <v>9</v>
      </c>
      <c r="C22">
        <v>29.73619</v>
      </c>
      <c r="D22">
        <v>44.55165</v>
      </c>
      <c r="E22">
        <v>19.529</v>
      </c>
      <c r="F22">
        <v>5.722705</v>
      </c>
      <c r="G22">
        <v>1E-05</v>
      </c>
      <c r="H22">
        <v>99.53956</v>
      </c>
    </row>
    <row r="23" spans="2:8" ht="15">
      <c r="B23" t="s">
        <v>9</v>
      </c>
      <c r="C23">
        <v>29.98235</v>
      </c>
      <c r="D23">
        <v>44.96362</v>
      </c>
      <c r="E23">
        <v>18.32854</v>
      </c>
      <c r="F23">
        <v>6.803907</v>
      </c>
      <c r="G23">
        <v>1E-05</v>
      </c>
      <c r="H23">
        <v>100.0784</v>
      </c>
    </row>
    <row r="24" spans="2:8" ht="15">
      <c r="B24" t="s">
        <v>9</v>
      </c>
      <c r="C24">
        <v>29.79449</v>
      </c>
      <c r="D24">
        <v>44.65961</v>
      </c>
      <c r="E24">
        <v>19.70354</v>
      </c>
      <c r="F24">
        <v>5.53402</v>
      </c>
      <c r="G24">
        <v>1E-05</v>
      </c>
      <c r="H24">
        <v>99.69168</v>
      </c>
    </row>
    <row r="25" spans="2:8" ht="15">
      <c r="B25" t="s">
        <v>9</v>
      </c>
      <c r="C25">
        <v>30.01877</v>
      </c>
      <c r="D25">
        <v>44.88027</v>
      </c>
      <c r="E25">
        <v>18.16534</v>
      </c>
      <c r="F25">
        <v>6.610204</v>
      </c>
      <c r="G25">
        <v>1E-05</v>
      </c>
      <c r="H25">
        <v>99.67459</v>
      </c>
    </row>
    <row r="26" spans="2:8" ht="15">
      <c r="B26" t="s">
        <v>9</v>
      </c>
      <c r="C26">
        <v>30.0008</v>
      </c>
      <c r="D26">
        <v>45.15666</v>
      </c>
      <c r="E26">
        <v>17.55878</v>
      </c>
      <c r="F26">
        <v>6.954045</v>
      </c>
      <c r="G26">
        <v>1E-05</v>
      </c>
      <c r="H26">
        <v>99.6703</v>
      </c>
    </row>
    <row r="27" spans="2:8" ht="15">
      <c r="B27" t="s">
        <v>9</v>
      </c>
      <c r="C27">
        <v>30.06369</v>
      </c>
      <c r="D27">
        <v>45.15142</v>
      </c>
      <c r="E27">
        <v>16.60794</v>
      </c>
      <c r="F27">
        <v>7.645228</v>
      </c>
      <c r="G27">
        <v>1E-05</v>
      </c>
      <c r="H27">
        <v>99.46829</v>
      </c>
    </row>
    <row r="28" spans="2:8" ht="15">
      <c r="B28" t="s">
        <v>9</v>
      </c>
      <c r="C28">
        <v>29.92956</v>
      </c>
      <c r="D28">
        <v>44.68629</v>
      </c>
      <c r="E28">
        <v>18.2149</v>
      </c>
      <c r="F28">
        <v>6.751405</v>
      </c>
      <c r="G28">
        <v>0.007473</v>
      </c>
      <c r="H28">
        <v>99.58965</v>
      </c>
    </row>
    <row r="29" spans="2:8" ht="15">
      <c r="B29" t="s">
        <v>9</v>
      </c>
      <c r="C29">
        <v>29.744</v>
      </c>
      <c r="D29">
        <v>44.88059</v>
      </c>
      <c r="E29">
        <v>18.14354</v>
      </c>
      <c r="F29">
        <v>6.490847</v>
      </c>
      <c r="G29">
        <v>1E-05</v>
      </c>
      <c r="H29">
        <v>99.25898</v>
      </c>
    </row>
    <row r="30" spans="2:8" ht="15">
      <c r="B30" t="s">
        <v>9</v>
      </c>
      <c r="C30">
        <v>30.1886</v>
      </c>
      <c r="D30">
        <v>45.3637</v>
      </c>
      <c r="E30">
        <v>16.23579</v>
      </c>
      <c r="F30">
        <v>7.86763</v>
      </c>
      <c r="G30">
        <v>0.037205</v>
      </c>
      <c r="H30">
        <v>99.69292</v>
      </c>
    </row>
    <row r="31" spans="2:8" ht="15">
      <c r="B31" t="s">
        <v>9</v>
      </c>
      <c r="C31">
        <v>30.00587</v>
      </c>
      <c r="D31">
        <v>44.6588</v>
      </c>
      <c r="E31">
        <v>17.0914</v>
      </c>
      <c r="F31">
        <v>7.371283</v>
      </c>
      <c r="G31">
        <v>0.027891</v>
      </c>
      <c r="H31">
        <v>99.15524</v>
      </c>
    </row>
    <row r="32" spans="2:8" ht="15">
      <c r="B32" t="s">
        <v>9</v>
      </c>
      <c r="C32">
        <v>29.9595</v>
      </c>
      <c r="D32">
        <v>44.62914</v>
      </c>
      <c r="E32">
        <v>16.91719</v>
      </c>
      <c r="F32">
        <v>7.491778</v>
      </c>
      <c r="G32">
        <v>1E-05</v>
      </c>
      <c r="H32">
        <v>98.99762</v>
      </c>
    </row>
    <row r="33" spans="2:8" ht="15">
      <c r="B33" t="s">
        <v>9</v>
      </c>
      <c r="C33">
        <v>30.1265</v>
      </c>
      <c r="D33">
        <v>44.7137</v>
      </c>
      <c r="E33">
        <v>17.05109</v>
      </c>
      <c r="F33">
        <v>7.183136</v>
      </c>
      <c r="G33">
        <v>0.012412</v>
      </c>
      <c r="H33">
        <v>99.08683</v>
      </c>
    </row>
    <row r="34" spans="2:8" ht="15">
      <c r="B34" t="s">
        <v>9</v>
      </c>
      <c r="C34">
        <v>30.68351</v>
      </c>
      <c r="D34">
        <v>45.52802</v>
      </c>
      <c r="E34">
        <v>16.88828</v>
      </c>
      <c r="F34">
        <v>7.707312</v>
      </c>
      <c r="G34">
        <v>0.004121</v>
      </c>
      <c r="H34">
        <v>100.8113</v>
      </c>
    </row>
    <row r="35" spans="2:8" ht="15.75" thickBot="1">
      <c r="B35" s="6" t="s">
        <v>9</v>
      </c>
      <c r="C35" s="6">
        <v>30.3532</v>
      </c>
      <c r="D35" s="6">
        <v>45.17122</v>
      </c>
      <c r="E35" s="6">
        <v>19.43202</v>
      </c>
      <c r="F35" s="6">
        <v>6.157152</v>
      </c>
      <c r="G35" s="6">
        <v>0.00124</v>
      </c>
      <c r="H35" s="6">
        <v>101.1148</v>
      </c>
    </row>
    <row r="36" spans="2:7" ht="15">
      <c r="B36" t="s">
        <v>10</v>
      </c>
      <c r="C36">
        <f>AVERAGE(C5:C35)</f>
        <v>30.36729516129032</v>
      </c>
      <c r="D36">
        <f>AVERAGE(D5:D35)</f>
        <v>45.43542161290323</v>
      </c>
      <c r="E36">
        <f>AVERAGE(E5:E35)</f>
        <v>15.330714677419357</v>
      </c>
      <c r="F36">
        <f>AVERAGE(F5:F35)</f>
        <v>8.587194967741937</v>
      </c>
      <c r="G36">
        <f>AVERAGE(G5:G35)</f>
        <v>0.015911064516129034</v>
      </c>
    </row>
    <row r="37" spans="2:7" ht="15">
      <c r="B37" t="s">
        <v>11</v>
      </c>
      <c r="C37">
        <f>STDEV(C5:C35)</f>
        <v>0.47490096102170404</v>
      </c>
      <c r="D37">
        <f>STDEV(D5:D35)</f>
        <v>0.6542866421280097</v>
      </c>
      <c r="E37">
        <f>STDEV(E5:E35)</f>
        <v>2.736775824789975</v>
      </c>
      <c r="F37">
        <f>STDEV(F5:F35)</f>
        <v>1.882833566478841</v>
      </c>
      <c r="G37">
        <f>STDEV(G5:G35)</f>
        <v>0.017923004954407025</v>
      </c>
    </row>
    <row r="39" ht="15">
      <c r="B39" t="s">
        <v>12</v>
      </c>
    </row>
    <row r="41" spans="2:6" ht="15">
      <c r="B41" t="s">
        <v>13</v>
      </c>
      <c r="C41" t="s">
        <v>14</v>
      </c>
      <c r="D41" t="s">
        <v>15</v>
      </c>
      <c r="E41" t="s">
        <v>16</v>
      </c>
      <c r="F41" t="s">
        <v>17</v>
      </c>
    </row>
    <row r="42" spans="2:6" ht="15">
      <c r="B42" t="s">
        <v>3</v>
      </c>
      <c r="C42">
        <v>30.37</v>
      </c>
      <c r="D42">
        <v>32.064</v>
      </c>
      <c r="E42">
        <f>C42/D42</f>
        <v>0.9471681636726548</v>
      </c>
      <c r="F42" s="1">
        <f>E42*E51</f>
        <v>4</v>
      </c>
    </row>
    <row r="43" spans="2:6" ht="15">
      <c r="B43" t="s">
        <v>5</v>
      </c>
      <c r="C43">
        <v>15.33</v>
      </c>
      <c r="D43">
        <v>121.75</v>
      </c>
      <c r="E43">
        <f>C43/D43</f>
        <v>0.12591375770020535</v>
      </c>
      <c r="F43" s="1">
        <f>E43*E51</f>
        <v>0.5317482682778247</v>
      </c>
    </row>
    <row r="44" spans="2:6" ht="15">
      <c r="B44" t="s">
        <v>6</v>
      </c>
      <c r="C44">
        <v>8.59</v>
      </c>
      <c r="D44">
        <v>74.922</v>
      </c>
      <c r="E44">
        <f>C44/D44</f>
        <v>0.11465257200822189</v>
      </c>
      <c r="F44" s="1">
        <f>E44*E51</f>
        <v>0.4841909870097631</v>
      </c>
    </row>
    <row r="45" spans="2:6" ht="15">
      <c r="B45" t="s">
        <v>7</v>
      </c>
      <c r="C45">
        <v>0.02</v>
      </c>
      <c r="D45">
        <v>107.87</v>
      </c>
      <c r="E45">
        <f>C45/D45</f>
        <v>0.00018540836191712246</v>
      </c>
      <c r="F45" s="1">
        <f>E45*E51</f>
        <v>0.0007830008187699195</v>
      </c>
    </row>
    <row r="46" spans="2:6" ht="15">
      <c r="B46" t="s">
        <v>4</v>
      </c>
      <c r="C46">
        <v>45.44</v>
      </c>
      <c r="D46">
        <v>63.55</v>
      </c>
      <c r="E46">
        <f>C46/D46</f>
        <v>0.7150275373721479</v>
      </c>
      <c r="F46" s="1">
        <f>E46*E51</f>
        <v>3.0196434584524923</v>
      </c>
    </row>
    <row r="47" spans="2:3" ht="15">
      <c r="B47" t="s">
        <v>18</v>
      </c>
      <c r="C47">
        <f>SUM(C42:C46)</f>
        <v>99.75</v>
      </c>
    </row>
    <row r="49" spans="4:7" ht="15">
      <c r="D49" t="s">
        <v>19</v>
      </c>
      <c r="G49" s="2">
        <v>4</v>
      </c>
    </row>
    <row r="51" spans="4:5" ht="15">
      <c r="D51" s="3" t="s">
        <v>20</v>
      </c>
      <c r="E51">
        <f>G49/E42</f>
        <v>4.223114916035561</v>
      </c>
    </row>
    <row r="53" spans="2:7" ht="20.25">
      <c r="B53" s="4" t="s">
        <v>21</v>
      </c>
      <c r="C53" s="4"/>
      <c r="D53" s="4" t="s">
        <v>23</v>
      </c>
      <c r="E53" s="4"/>
      <c r="F53" s="5"/>
      <c r="G53" s="5"/>
    </row>
    <row r="55" spans="2:4" s="4" customFormat="1" ht="20.25">
      <c r="B55" s="4" t="s">
        <v>22</v>
      </c>
      <c r="D55" s="4" t="s">
        <v>24</v>
      </c>
    </row>
    <row r="57" ht="15">
      <c r="A57" t="s">
        <v>25</v>
      </c>
    </row>
    <row r="59" ht="15">
      <c r="A59" t="s">
        <v>26</v>
      </c>
    </row>
    <row r="60" ht="15">
      <c r="A60" t="s">
        <v>31</v>
      </c>
    </row>
    <row r="61" ht="15">
      <c r="A61" t="s">
        <v>27</v>
      </c>
    </row>
    <row r="62" ht="15">
      <c r="A62" t="s">
        <v>28</v>
      </c>
    </row>
    <row r="63" ht="15">
      <c r="A63" t="s">
        <v>29</v>
      </c>
    </row>
    <row r="65" ht="15">
      <c r="A65" t="s">
        <v>30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rruff</cp:lastModifiedBy>
  <cp:lastPrinted>2011-04-28T17:35:28Z</cp:lastPrinted>
  <dcterms:created xsi:type="dcterms:W3CDTF">2011-04-28T16:44:06Z</dcterms:created>
  <dcterms:modified xsi:type="dcterms:W3CDTF">2011-04-29T15:17:19Z</dcterms:modified>
  <cp:category/>
  <cp:version/>
  <cp:contentType/>
  <cp:contentStatus/>
</cp:coreProperties>
</file>