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96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<sst xmlns="http://schemas.openxmlformats.org/spreadsheetml/2006/main" count="112" uniqueCount="78">
  <si>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faujasite-Ca704faujasite-Ca704faujasite-Ca704faujasite-Ca704faujasite-Ca704faujasite-Ca704faujasite-Ca704faujasite-Ca704faujasite-Ca704faujasite-Ca704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</si>
  <si>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</si>
  <si>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</si>
  <si>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</si>
  <si>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</si>
  <si>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</si>
  <si>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</si>
  <si>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</si>
  <si>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</si>
  <si>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</si>
  <si>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</si>
  <si>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</si>
  <si>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</si>
  <si>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</si>
  <si>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</si>
  <si>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</si>
  <si>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</si>
  <si>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</si>
  <si>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</si>
  <si>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</si>
  <si>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</si>
  <si>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</si>
  <si>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</si>
  <si>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</si>
  <si>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</si>
  <si>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</si>
  <si>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</si>
  <si>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</si>
  <si>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</si>
  <si>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</si>
  <si>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</si>
  <si>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</si>
  <si>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</si>
  <si>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</si>
  <si>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</si>
  <si>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</si>
  <si>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</si>
  <si>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</si>
  <si>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</si>
  <si>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</si>
  <si>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</si>
  <si>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</si>
  <si>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</si>
  <si>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</si>
  <si>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</si>
  <si>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</si>
  <si>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</si>
  <si>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</si>
  <si>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</si>
  <si>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</si>
  <si>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</si>
  <si>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</si>
  <si>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</si>
  <si>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</si>
  <si>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</si>
  <si>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</si>
  <si>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</si>
  <si>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</si>
  <si>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</si>
  <si>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</si>
  <si>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</si>
  <si>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</si>
  <si>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</si>
  <si>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</si>
  <si>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</si>
  <si>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(Ca,Na,Mg)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(Si,Al)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  <r>
      <rPr>
        <sz val="14"/>
        <rFont val="Times New Roman"/>
        <family val="1"/>
      </rPr>
      <t>·15H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</si>
  <si>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</si>
  <si>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</si>
  <si>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H</t>
  </si>
  <si>
    <t>H2O*</t>
  </si>
  <si>
    <t>not present in the wds scan</t>
  </si>
  <si>
    <t>* = estimated by difference</t>
  </si>
  <si>
    <t>average</t>
  </si>
  <si>
    <t>stdev</t>
  </si>
  <si>
    <t>in formula</t>
  </si>
  <si>
    <t>(+) charges</t>
  </si>
  <si>
    <t>H2O by difference</t>
  </si>
  <si>
    <r>
      <t>(Ca</t>
    </r>
    <r>
      <rPr>
        <vertAlign val="subscript"/>
        <sz val="14"/>
        <rFont val="Times New Roman"/>
        <family val="1"/>
      </rPr>
      <t>1.04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0.44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Σ=1.78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8.92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3.08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  <r>
      <rPr>
        <sz val="14"/>
        <rFont val="Times New Roman"/>
        <family val="1"/>
      </rPr>
      <t>·4.5H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</si>
</sst>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L35" sqref="L3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72</v>
      </c>
      <c r="N3" s="1" t="s">
        <v>73</v>
      </c>
    </row>
    <row r="4" spans="1:18" ht="12.75">
      <c r="A4" s="1" t="s">
        <v>21</v>
      </c>
      <c r="B4" s="2">
        <v>59.74</v>
      </c>
      <c r="C4" s="2">
        <v>60.32</v>
      </c>
      <c r="D4" s="2">
        <v>59.74</v>
      </c>
      <c r="E4" s="2">
        <v>59.72</v>
      </c>
      <c r="F4" s="2">
        <v>59.74</v>
      </c>
      <c r="G4" s="2">
        <v>59.49</v>
      </c>
      <c r="H4" s="2">
        <v>60.06</v>
      </c>
      <c r="I4" s="2">
        <v>59.16</v>
      </c>
      <c r="J4" s="2">
        <v>59.09</v>
      </c>
      <c r="K4" s="2">
        <v>58.77</v>
      </c>
      <c r="L4" s="2"/>
      <c r="M4" s="2">
        <f>AVERAGE(B4:K4)</f>
        <v>59.583000000000006</v>
      </c>
      <c r="N4" s="2">
        <f>STDEV(B4:K4)</f>
        <v>0.4660722404669726</v>
      </c>
      <c r="O4" s="2"/>
      <c r="P4" s="2"/>
      <c r="Q4" s="2"/>
      <c r="R4" s="2"/>
    </row>
    <row r="5" spans="1:18" ht="12.75">
      <c r="A5" s="1" t="s">
        <v>20</v>
      </c>
      <c r="B5" s="2">
        <v>20.64</v>
      </c>
      <c r="C5" s="2">
        <v>21.15</v>
      </c>
      <c r="D5" s="2">
        <v>21.34</v>
      </c>
      <c r="E5" s="2">
        <v>21.05</v>
      </c>
      <c r="F5" s="2">
        <v>21.1</v>
      </c>
      <c r="G5" s="2">
        <v>21.01</v>
      </c>
      <c r="H5" s="2">
        <v>21.05</v>
      </c>
      <c r="I5" s="2">
        <v>20.94</v>
      </c>
      <c r="J5" s="2">
        <v>20.68</v>
      </c>
      <c r="K5" s="2">
        <v>20.91</v>
      </c>
      <c r="L5" s="2"/>
      <c r="M5" s="2">
        <f aca="true" t="shared" si="0" ref="M5:M27">AVERAGE(B5:K5)</f>
        <v>20.987000000000002</v>
      </c>
      <c r="N5" s="2">
        <f aca="true" t="shared" si="1" ref="N5:N27">STDEV(B5:K5)</f>
        <v>0.20955243310967914</v>
      </c>
      <c r="O5" s="2"/>
      <c r="P5" s="2"/>
      <c r="Q5" s="2"/>
      <c r="R5" s="2"/>
    </row>
    <row r="6" spans="1:18" ht="12.75">
      <c r="A6" s="1" t="s">
        <v>23</v>
      </c>
      <c r="B6" s="2">
        <v>6.92</v>
      </c>
      <c r="C6" s="2">
        <v>6.8</v>
      </c>
      <c r="D6" s="2">
        <v>6.76</v>
      </c>
      <c r="E6" s="2">
        <v>6.72</v>
      </c>
      <c r="F6" s="2">
        <v>6.74</v>
      </c>
      <c r="G6" s="2">
        <v>6.65</v>
      </c>
      <c r="H6" s="2">
        <v>6.7</v>
      </c>
      <c r="I6" s="2">
        <v>6.65</v>
      </c>
      <c r="J6" s="2">
        <v>6.47</v>
      </c>
      <c r="K6" s="2">
        <v>6.65</v>
      </c>
      <c r="L6" s="2"/>
      <c r="M6" s="2">
        <f t="shared" si="0"/>
        <v>6.706</v>
      </c>
      <c r="N6" s="2">
        <f t="shared" si="1"/>
        <v>0.11739770961235257</v>
      </c>
      <c r="O6" s="2"/>
      <c r="P6" s="2"/>
      <c r="Q6" s="2"/>
      <c r="R6" s="2"/>
    </row>
    <row r="7" spans="1:18" ht="12.75">
      <c r="A7" s="1" t="s">
        <v>18</v>
      </c>
      <c r="B7" s="2">
        <v>2.32</v>
      </c>
      <c r="C7" s="2">
        <v>1.64</v>
      </c>
      <c r="D7" s="2">
        <v>1.66</v>
      </c>
      <c r="E7" s="2">
        <v>1.6</v>
      </c>
      <c r="F7" s="2">
        <v>1.66</v>
      </c>
      <c r="G7" s="2">
        <v>1.49</v>
      </c>
      <c r="H7" s="2">
        <v>1.45</v>
      </c>
      <c r="I7" s="2">
        <v>1.35</v>
      </c>
      <c r="J7" s="2">
        <v>1.39</v>
      </c>
      <c r="K7" s="2">
        <v>1.38</v>
      </c>
      <c r="L7" s="2"/>
      <c r="M7" s="2">
        <f t="shared" si="0"/>
        <v>1.594</v>
      </c>
      <c r="N7" s="2">
        <f t="shared" si="1"/>
        <v>0.28214259594120755</v>
      </c>
      <c r="O7" s="2"/>
      <c r="P7" s="2"/>
      <c r="Q7" s="2"/>
      <c r="R7" s="2"/>
    </row>
    <row r="8" spans="1:18" ht="12.75">
      <c r="A8" s="1" t="s">
        <v>19</v>
      </c>
      <c r="B8" s="2">
        <v>1.05</v>
      </c>
      <c r="C8" s="2">
        <v>1.07</v>
      </c>
      <c r="D8" s="2">
        <v>1.09</v>
      </c>
      <c r="E8" s="2">
        <v>1.08</v>
      </c>
      <c r="F8" s="2">
        <v>1.04</v>
      </c>
      <c r="G8" s="2">
        <v>1.07</v>
      </c>
      <c r="H8" s="2">
        <v>1.11</v>
      </c>
      <c r="I8" s="2">
        <v>1.05</v>
      </c>
      <c r="J8" s="2">
        <v>1.05</v>
      </c>
      <c r="K8" s="2">
        <v>1.02</v>
      </c>
      <c r="L8" s="2"/>
      <c r="M8" s="2">
        <f t="shared" si="0"/>
        <v>1.0630000000000002</v>
      </c>
      <c r="N8" s="2">
        <f t="shared" si="1"/>
        <v>0.026267851073122333</v>
      </c>
      <c r="O8" s="2"/>
      <c r="P8" s="2"/>
      <c r="Q8" s="2"/>
      <c r="R8" s="2"/>
    </row>
    <row r="9" spans="1:18" ht="12.75">
      <c r="A9" s="1" t="s">
        <v>27</v>
      </c>
      <c r="B9" s="2">
        <v>0.15</v>
      </c>
      <c r="C9" s="2">
        <v>0.21</v>
      </c>
      <c r="D9" s="2">
        <v>0.23</v>
      </c>
      <c r="E9" s="2">
        <v>0.17</v>
      </c>
      <c r="F9" s="2">
        <v>0.22</v>
      </c>
      <c r="G9" s="2">
        <v>0.22</v>
      </c>
      <c r="H9" s="2">
        <v>0.32</v>
      </c>
      <c r="I9" s="2">
        <v>0.28</v>
      </c>
      <c r="J9" s="2">
        <v>0.41</v>
      </c>
      <c r="K9" s="2">
        <v>0.34</v>
      </c>
      <c r="L9" s="2"/>
      <c r="M9" s="2">
        <f t="shared" si="0"/>
        <v>0.255</v>
      </c>
      <c r="N9" s="2">
        <f t="shared" si="1"/>
        <v>0.0812745689349108</v>
      </c>
      <c r="O9" s="2"/>
      <c r="P9" s="2"/>
      <c r="Q9" s="2"/>
      <c r="R9" s="2"/>
    </row>
    <row r="10" spans="1:18" ht="12.75">
      <c r="A10" s="1" t="s">
        <v>22</v>
      </c>
      <c r="B10" s="2">
        <v>0.22</v>
      </c>
      <c r="C10" s="2">
        <v>0.16</v>
      </c>
      <c r="D10" s="2">
        <v>0.21</v>
      </c>
      <c r="E10" s="2">
        <v>0.19</v>
      </c>
      <c r="F10" s="2">
        <v>0.24</v>
      </c>
      <c r="G10" s="2">
        <v>0.22</v>
      </c>
      <c r="H10" s="2">
        <v>0.22</v>
      </c>
      <c r="I10" s="2">
        <v>0.25</v>
      </c>
      <c r="J10" s="2">
        <v>0.23</v>
      </c>
      <c r="K10" s="2">
        <v>0.22</v>
      </c>
      <c r="L10" s="2"/>
      <c r="M10" s="2">
        <f t="shared" si="0"/>
        <v>0.21600000000000003</v>
      </c>
      <c r="N10" s="2">
        <f t="shared" si="1"/>
        <v>0.02547329756605697</v>
      </c>
      <c r="O10" s="2"/>
      <c r="P10" s="2"/>
      <c r="Q10" s="2"/>
      <c r="R10" s="2"/>
    </row>
    <row r="11" spans="1:18" s="6" customFormat="1" ht="12.75">
      <c r="A11" s="6" t="s">
        <v>17</v>
      </c>
      <c r="B11" s="7">
        <v>0</v>
      </c>
      <c r="C11" s="7">
        <v>0</v>
      </c>
      <c r="D11" s="7">
        <v>0.25</v>
      </c>
      <c r="E11" s="7">
        <v>0.04</v>
      </c>
      <c r="F11" s="7">
        <v>0.07</v>
      </c>
      <c r="G11" s="7">
        <v>0.04</v>
      </c>
      <c r="H11" s="7">
        <v>1.02</v>
      </c>
      <c r="I11" s="7">
        <v>0.07</v>
      </c>
      <c r="J11" s="7">
        <v>0.05</v>
      </c>
      <c r="K11" s="7">
        <v>0</v>
      </c>
      <c r="L11" s="7"/>
      <c r="M11" s="7">
        <f t="shared" si="0"/>
        <v>0.154</v>
      </c>
      <c r="N11" s="7">
        <f t="shared" si="1"/>
        <v>0.3129146138414688</v>
      </c>
      <c r="O11" s="7" t="s">
        <v>70</v>
      </c>
      <c r="P11" s="7"/>
      <c r="Q11" s="7"/>
      <c r="R11" s="7"/>
    </row>
    <row r="12" spans="1:18" s="6" customFormat="1" ht="12.75">
      <c r="A12" s="6" t="s">
        <v>26</v>
      </c>
      <c r="B12" s="7">
        <v>0.05</v>
      </c>
      <c r="C12" s="7">
        <v>0.02</v>
      </c>
      <c r="D12" s="7">
        <v>0.02</v>
      </c>
      <c r="E12" s="7">
        <v>0.02</v>
      </c>
      <c r="F12" s="7">
        <v>0.03</v>
      </c>
      <c r="G12" s="7">
        <v>0.06</v>
      </c>
      <c r="H12" s="7">
        <v>0.04</v>
      </c>
      <c r="I12" s="7">
        <v>0</v>
      </c>
      <c r="J12" s="7">
        <v>0.03</v>
      </c>
      <c r="K12" s="7">
        <v>0.03</v>
      </c>
      <c r="L12" s="7"/>
      <c r="M12" s="7">
        <f t="shared" si="0"/>
        <v>0.030000000000000006</v>
      </c>
      <c r="N12" s="7">
        <f t="shared" si="1"/>
        <v>0.01699673171197594</v>
      </c>
      <c r="O12" s="7" t="s">
        <v>70</v>
      </c>
      <c r="P12" s="7"/>
      <c r="Q12" s="7"/>
      <c r="R12" s="7"/>
    </row>
    <row r="13" spans="1:18" s="6" customFormat="1" ht="12.75">
      <c r="A13" s="6" t="s">
        <v>24</v>
      </c>
      <c r="B13" s="7">
        <v>0.02</v>
      </c>
      <c r="C13" s="7">
        <v>0</v>
      </c>
      <c r="D13" s="7">
        <v>0.04</v>
      </c>
      <c r="E13" s="7">
        <v>0</v>
      </c>
      <c r="F13" s="7">
        <v>0.03</v>
      </c>
      <c r="G13" s="7">
        <v>0</v>
      </c>
      <c r="H13" s="7">
        <v>0.02</v>
      </c>
      <c r="I13" s="7">
        <v>0.02</v>
      </c>
      <c r="J13" s="7">
        <v>0.01</v>
      </c>
      <c r="K13" s="7">
        <v>0</v>
      </c>
      <c r="L13" s="7"/>
      <c r="M13" s="7">
        <f t="shared" si="0"/>
        <v>0.014000000000000002</v>
      </c>
      <c r="N13" s="7">
        <f t="shared" si="1"/>
        <v>0.01429840705968481</v>
      </c>
      <c r="O13" s="7" t="s">
        <v>70</v>
      </c>
      <c r="P13" s="7"/>
      <c r="Q13" s="7"/>
      <c r="R13" s="7"/>
    </row>
    <row r="14" spans="1:18" s="6" customFormat="1" ht="12.75">
      <c r="A14" s="6" t="s">
        <v>25</v>
      </c>
      <c r="B14" s="7">
        <v>0</v>
      </c>
      <c r="C14" s="7">
        <v>0</v>
      </c>
      <c r="D14" s="7">
        <v>0.02</v>
      </c>
      <c r="E14" s="7">
        <v>0</v>
      </c>
      <c r="F14" s="7">
        <v>0.04</v>
      </c>
      <c r="G14" s="7">
        <v>0.01</v>
      </c>
      <c r="H14" s="7">
        <v>0.01</v>
      </c>
      <c r="I14" s="7">
        <v>0</v>
      </c>
      <c r="J14" s="7">
        <v>0</v>
      </c>
      <c r="K14" s="7">
        <v>0.01</v>
      </c>
      <c r="L14" s="7"/>
      <c r="M14" s="7">
        <f t="shared" si="0"/>
        <v>0.008999999999999998</v>
      </c>
      <c r="N14" s="7">
        <f t="shared" si="1"/>
        <v>0.012866839377079189</v>
      </c>
      <c r="O14" s="7" t="s">
        <v>70</v>
      </c>
      <c r="P14" s="7"/>
      <c r="Q14" s="7"/>
      <c r="R14" s="7"/>
    </row>
    <row r="15" spans="1:18" ht="12.75">
      <c r="A15" s="1" t="s">
        <v>28</v>
      </c>
      <c r="B15" s="2">
        <v>91.11</v>
      </c>
      <c r="C15" s="2">
        <v>91.38</v>
      </c>
      <c r="D15" s="2">
        <v>91.35</v>
      </c>
      <c r="E15" s="2">
        <v>90.58</v>
      </c>
      <c r="F15" s="2">
        <v>90.91</v>
      </c>
      <c r="G15" s="2">
        <v>90.24</v>
      </c>
      <c r="H15" s="2">
        <v>92.01</v>
      </c>
      <c r="I15" s="2">
        <v>89.78</v>
      </c>
      <c r="J15" s="2">
        <v>89.42</v>
      </c>
      <c r="K15" s="2">
        <v>89.33</v>
      </c>
      <c r="L15" s="2"/>
      <c r="M15" s="2">
        <f t="shared" si="0"/>
        <v>90.611</v>
      </c>
      <c r="N15" s="2">
        <f t="shared" si="1"/>
        <v>0.9019540515518413</v>
      </c>
      <c r="O15" s="2"/>
      <c r="P15" s="2"/>
      <c r="Q15" s="2"/>
      <c r="R15" s="2"/>
    </row>
    <row r="16" spans="1:18" ht="12.75">
      <c r="A16" s="1" t="s">
        <v>69</v>
      </c>
      <c r="B16" s="2">
        <f>100-SUM(B4:B10)</f>
        <v>8.960000000000008</v>
      </c>
      <c r="C16" s="2">
        <f aca="true" t="shared" si="2" ref="C16:K16">100-SUM(C4:C10)</f>
        <v>8.65000000000002</v>
      </c>
      <c r="D16" s="2">
        <f t="shared" si="2"/>
        <v>8.969999999999999</v>
      </c>
      <c r="E16" s="2">
        <f t="shared" si="2"/>
        <v>9.470000000000013</v>
      </c>
      <c r="F16" s="2">
        <f t="shared" si="2"/>
        <v>9.260000000000005</v>
      </c>
      <c r="G16" s="2">
        <f t="shared" si="2"/>
        <v>9.850000000000009</v>
      </c>
      <c r="H16" s="2">
        <f t="shared" si="2"/>
        <v>9.090000000000003</v>
      </c>
      <c r="I16" s="2">
        <f t="shared" si="2"/>
        <v>10.320000000000007</v>
      </c>
      <c r="J16" s="2">
        <f t="shared" si="2"/>
        <v>10.679999999999993</v>
      </c>
      <c r="K16" s="2">
        <f t="shared" si="2"/>
        <v>10.709999999999994</v>
      </c>
      <c r="L16" s="2"/>
      <c r="M16" s="2">
        <f>AVERAGE(B16:K16)</f>
        <v>9.596000000000005</v>
      </c>
      <c r="N16" s="2">
        <f>STDEV(B16:K16)</f>
        <v>0.7513572903604259</v>
      </c>
      <c r="O16" s="2"/>
      <c r="P16" s="2"/>
      <c r="Q16" s="2"/>
      <c r="R16" s="2"/>
    </row>
    <row r="17" spans="1:18" ht="12.75">
      <c r="A17" s="1" t="s">
        <v>71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29</v>
      </c>
      <c r="B19" s="2" t="s">
        <v>30</v>
      </c>
      <c r="C19" s="2" t="s">
        <v>31</v>
      </c>
      <c r="D19" s="2" t="s">
        <v>32</v>
      </c>
      <c r="E19" s="2">
        <v>24</v>
      </c>
      <c r="F19" s="2" t="s">
        <v>33</v>
      </c>
      <c r="G19" s="2"/>
      <c r="H19" s="2"/>
      <c r="I19" s="2"/>
      <c r="J19" s="2"/>
      <c r="K19" s="2"/>
      <c r="L19" s="2"/>
      <c r="M19" s="1" t="s">
        <v>72</v>
      </c>
      <c r="N19" s="1" t="s">
        <v>73</v>
      </c>
      <c r="O19" s="2" t="s">
        <v>74</v>
      </c>
      <c r="P19" s="2"/>
      <c r="Q19" s="2" t="s">
        <v>75</v>
      </c>
      <c r="R19" s="2"/>
    </row>
    <row r="20" spans="1:18" ht="12.75">
      <c r="A20" s="1" t="s">
        <v>37</v>
      </c>
      <c r="B20" s="2">
        <v>8.558</v>
      </c>
      <c r="C20" s="2">
        <v>8.576</v>
      </c>
      <c r="D20" s="2">
        <v>8.564</v>
      </c>
      <c r="E20" s="2">
        <v>8.572</v>
      </c>
      <c r="F20" s="2">
        <v>8.564</v>
      </c>
      <c r="G20" s="2">
        <v>8.571</v>
      </c>
      <c r="H20" s="2">
        <v>8.721</v>
      </c>
      <c r="I20" s="2">
        <v>8.575</v>
      </c>
      <c r="J20" s="2">
        <v>8.596</v>
      </c>
      <c r="K20" s="2">
        <v>8.55</v>
      </c>
      <c r="L20" s="2"/>
      <c r="M20" s="2">
        <f t="shared" si="0"/>
        <v>8.5847</v>
      </c>
      <c r="N20" s="2">
        <f t="shared" si="1"/>
        <v>0.04943918823499666</v>
      </c>
      <c r="O20" s="4">
        <f>12-O21</f>
        <v>8.92</v>
      </c>
      <c r="P20" s="2">
        <v>4</v>
      </c>
      <c r="Q20" s="2">
        <f>O20*P20</f>
        <v>35.68</v>
      </c>
      <c r="R20" s="2"/>
    </row>
    <row r="21" spans="1:18" ht="12.75">
      <c r="A21" s="1" t="s">
        <v>36</v>
      </c>
      <c r="B21" s="2">
        <v>3.485</v>
      </c>
      <c r="C21" s="2">
        <v>3.544</v>
      </c>
      <c r="D21" s="2">
        <v>3.605</v>
      </c>
      <c r="E21" s="2">
        <v>3.56</v>
      </c>
      <c r="F21" s="2">
        <v>3.564</v>
      </c>
      <c r="G21" s="2">
        <v>3.568</v>
      </c>
      <c r="H21" s="2">
        <v>3.603</v>
      </c>
      <c r="I21" s="2">
        <v>3.578</v>
      </c>
      <c r="J21" s="2">
        <v>3.546</v>
      </c>
      <c r="K21" s="2">
        <v>3.586</v>
      </c>
      <c r="L21" s="2"/>
      <c r="M21" s="2">
        <f t="shared" si="0"/>
        <v>3.5639000000000003</v>
      </c>
      <c r="N21" s="2">
        <f t="shared" si="1"/>
        <v>0.034767321821878264</v>
      </c>
      <c r="O21" s="4">
        <v>3.08</v>
      </c>
      <c r="P21" s="2">
        <v>3</v>
      </c>
      <c r="Q21" s="2">
        <f aca="true" t="shared" si="3" ref="Q21:Q26">O21*P21</f>
        <v>9.24</v>
      </c>
      <c r="R21" s="2"/>
    </row>
    <row r="22" spans="1:18" ht="12.75">
      <c r="A22" s="1" t="s">
        <v>39</v>
      </c>
      <c r="B22" s="2">
        <v>1.062</v>
      </c>
      <c r="C22" s="2">
        <v>1.036</v>
      </c>
      <c r="D22" s="2">
        <v>1.038</v>
      </c>
      <c r="E22" s="2">
        <v>1.033</v>
      </c>
      <c r="F22" s="2">
        <v>1.035</v>
      </c>
      <c r="G22" s="2">
        <v>1.026</v>
      </c>
      <c r="H22" s="2">
        <v>1.043</v>
      </c>
      <c r="I22" s="2">
        <v>1.033</v>
      </c>
      <c r="J22" s="2">
        <v>1.008</v>
      </c>
      <c r="K22" s="2">
        <v>1.036</v>
      </c>
      <c r="L22" s="2"/>
      <c r="M22" s="2">
        <f t="shared" si="0"/>
        <v>1.035</v>
      </c>
      <c r="N22" s="2">
        <f t="shared" si="1"/>
        <v>0.013424687043732139</v>
      </c>
      <c r="O22" s="4">
        <v>1.04</v>
      </c>
      <c r="P22" s="2">
        <v>2</v>
      </c>
      <c r="Q22" s="2">
        <f t="shared" si="3"/>
        <v>2.08</v>
      </c>
      <c r="R22" s="2"/>
    </row>
    <row r="23" spans="1:18" ht="12.75">
      <c r="A23" s="1" t="s">
        <v>34</v>
      </c>
      <c r="B23" s="2">
        <v>0.643</v>
      </c>
      <c r="C23" s="2">
        <v>0.451</v>
      </c>
      <c r="D23" s="2">
        <v>0.461</v>
      </c>
      <c r="E23" s="2">
        <v>0.444</v>
      </c>
      <c r="F23" s="2">
        <v>0.461</v>
      </c>
      <c r="G23" s="2">
        <v>0.417</v>
      </c>
      <c r="H23" s="2">
        <v>0.408</v>
      </c>
      <c r="I23" s="2">
        <v>0.381</v>
      </c>
      <c r="J23" s="2">
        <v>0.393</v>
      </c>
      <c r="K23" s="2">
        <v>0.39</v>
      </c>
      <c r="L23" s="2"/>
      <c r="M23" s="2">
        <f t="shared" si="0"/>
        <v>0.4448999999999999</v>
      </c>
      <c r="N23" s="2">
        <f t="shared" si="1"/>
        <v>0.07581475963015293</v>
      </c>
      <c r="O23" s="4">
        <v>0.44</v>
      </c>
      <c r="P23" s="2">
        <v>1</v>
      </c>
      <c r="Q23" s="2">
        <f t="shared" si="3"/>
        <v>0.44</v>
      </c>
      <c r="R23" s="2"/>
    </row>
    <row r="24" spans="1:18" ht="12.75">
      <c r="A24" s="1" t="s">
        <v>35</v>
      </c>
      <c r="B24" s="2">
        <v>0.225</v>
      </c>
      <c r="C24" s="2">
        <v>0.226</v>
      </c>
      <c r="D24" s="2">
        <v>0.233</v>
      </c>
      <c r="E24" s="2">
        <v>0.232</v>
      </c>
      <c r="F24" s="2">
        <v>0.223</v>
      </c>
      <c r="G24" s="2">
        <v>0.229</v>
      </c>
      <c r="H24" s="2">
        <v>0.241</v>
      </c>
      <c r="I24" s="2">
        <v>0.228</v>
      </c>
      <c r="J24" s="2">
        <v>0.227</v>
      </c>
      <c r="K24" s="2">
        <v>0.22</v>
      </c>
      <c r="L24" s="2"/>
      <c r="M24" s="2">
        <f t="shared" si="0"/>
        <v>0.22840000000000002</v>
      </c>
      <c r="N24" s="2">
        <f t="shared" si="1"/>
        <v>0.0058916136254083835</v>
      </c>
      <c r="O24" s="4">
        <v>0.23</v>
      </c>
      <c r="P24" s="2">
        <v>2</v>
      </c>
      <c r="Q24" s="2">
        <f t="shared" si="3"/>
        <v>0.46</v>
      </c>
      <c r="R24" s="2"/>
    </row>
    <row r="25" spans="1:18" ht="12.75">
      <c r="A25" s="1" t="s">
        <v>38</v>
      </c>
      <c r="B25" s="2">
        <v>0.041</v>
      </c>
      <c r="C25" s="2">
        <v>0.03</v>
      </c>
      <c r="D25" s="2">
        <v>0.039</v>
      </c>
      <c r="E25" s="2">
        <v>0.034</v>
      </c>
      <c r="F25" s="2">
        <v>0.043</v>
      </c>
      <c r="G25" s="2">
        <v>0.04</v>
      </c>
      <c r="H25" s="2">
        <v>0.04</v>
      </c>
      <c r="I25" s="2">
        <v>0.046</v>
      </c>
      <c r="J25" s="2">
        <v>0.043</v>
      </c>
      <c r="K25" s="2">
        <v>0.041</v>
      </c>
      <c r="L25" s="2"/>
      <c r="M25" s="2">
        <f t="shared" si="0"/>
        <v>0.0397</v>
      </c>
      <c r="N25" s="2">
        <f t="shared" si="1"/>
        <v>0.004620004810002356</v>
      </c>
      <c r="O25" s="4">
        <v>0.04</v>
      </c>
      <c r="P25" s="2">
        <v>1</v>
      </c>
      <c r="Q25" s="2">
        <f t="shared" si="3"/>
        <v>0.04</v>
      </c>
      <c r="R25" s="2"/>
    </row>
    <row r="26" spans="1:18" ht="12.75">
      <c r="A26" s="1" t="s">
        <v>43</v>
      </c>
      <c r="B26" s="2">
        <v>0.018</v>
      </c>
      <c r="C26" s="2">
        <v>0.024</v>
      </c>
      <c r="D26" s="2">
        <v>0.027</v>
      </c>
      <c r="E26" s="2">
        <v>0.021</v>
      </c>
      <c r="F26" s="2">
        <v>0.026</v>
      </c>
      <c r="G26" s="2">
        <v>0.026</v>
      </c>
      <c r="H26" s="2">
        <v>0.039</v>
      </c>
      <c r="I26" s="2">
        <v>0.034</v>
      </c>
      <c r="J26" s="2">
        <v>0.05</v>
      </c>
      <c r="K26" s="2">
        <v>0.041</v>
      </c>
      <c r="L26" s="2"/>
      <c r="M26" s="2">
        <f t="shared" si="0"/>
        <v>0.0306</v>
      </c>
      <c r="N26" s="2">
        <f t="shared" si="1"/>
        <v>0.010090699788529146</v>
      </c>
      <c r="O26" s="4">
        <v>0.03</v>
      </c>
      <c r="P26" s="2">
        <v>2</v>
      </c>
      <c r="Q26" s="2">
        <f t="shared" si="3"/>
        <v>0.06</v>
      </c>
      <c r="R26" s="2"/>
    </row>
    <row r="27" spans="1:18" ht="12.75">
      <c r="A27" s="1" t="s">
        <v>28</v>
      </c>
      <c r="B27" s="2">
        <f>SUM(B20:B26)</f>
        <v>14.032</v>
      </c>
      <c r="C27" s="2">
        <f aca="true" t="shared" si="4" ref="C27:K27">SUM(C20:C26)</f>
        <v>13.887</v>
      </c>
      <c r="D27" s="2">
        <f t="shared" si="4"/>
        <v>13.967</v>
      </c>
      <c r="E27" s="2">
        <f t="shared" si="4"/>
        <v>13.896</v>
      </c>
      <c r="F27" s="2">
        <f t="shared" si="4"/>
        <v>13.916</v>
      </c>
      <c r="G27" s="2">
        <f t="shared" si="4"/>
        <v>13.876999999999997</v>
      </c>
      <c r="H27" s="2">
        <f t="shared" si="4"/>
        <v>14.094999999999997</v>
      </c>
      <c r="I27" s="2">
        <f t="shared" si="4"/>
        <v>13.874999999999998</v>
      </c>
      <c r="J27" s="2">
        <f t="shared" si="4"/>
        <v>13.863</v>
      </c>
      <c r="K27" s="2">
        <f t="shared" si="4"/>
        <v>13.864000000000003</v>
      </c>
      <c r="L27" s="2"/>
      <c r="M27" s="2">
        <f t="shared" si="0"/>
        <v>13.9272</v>
      </c>
      <c r="N27" s="2">
        <f t="shared" si="1"/>
        <v>0.079442222191284</v>
      </c>
      <c r="O27" s="2"/>
      <c r="P27" s="2"/>
      <c r="Q27" s="5">
        <f>SUM(Q20:Q26)</f>
        <v>48</v>
      </c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5" ht="12.75">
      <c r="A29" s="1" t="s">
        <v>68</v>
      </c>
      <c r="B29" s="2">
        <v>8.53433555635625</v>
      </c>
      <c r="C29" s="2">
        <v>8.227321598582817</v>
      </c>
      <c r="D29" s="2">
        <v>8.518834499273026</v>
      </c>
      <c r="E29" s="2">
        <v>8.95135247449807</v>
      </c>
      <c r="F29" s="2">
        <v>8.773957668080818</v>
      </c>
      <c r="G29" s="2">
        <v>9.282484601181265</v>
      </c>
      <c r="H29" s="2">
        <v>8.616641572080704</v>
      </c>
      <c r="I29" s="2">
        <v>9.69199615054259</v>
      </c>
      <c r="J29" s="2">
        <v>10.002956480308006</v>
      </c>
      <c r="K29" s="2">
        <v>10.034045077808834</v>
      </c>
      <c r="L29" s="2"/>
      <c r="M29" s="2">
        <f>AVERAGE(B29:K29)</f>
        <v>9.063392567871238</v>
      </c>
      <c r="N29" s="2">
        <f>STDEV(B29:K29)</f>
        <v>0.6531514965478231</v>
      </c>
      <c r="O29" s="2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8" ht="20.25">
      <c r="B31" s="2"/>
      <c r="C31" s="2"/>
      <c r="D31" s="2" t="s">
        <v>66</v>
      </c>
      <c r="E31" s="2"/>
      <c r="F31" s="2"/>
      <c r="G31" s="3" t="s">
        <v>65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4:18" ht="20.25">
      <c r="D32" s="1" t="s">
        <v>67</v>
      </c>
      <c r="G32" s="3" t="s">
        <v>77</v>
      </c>
      <c r="M32" s="2"/>
      <c r="N32" s="2"/>
      <c r="R32" s="1" t="s">
        <v>76</v>
      </c>
    </row>
    <row r="33" spans="7:14" ht="13.5">
      <c r="G33"/>
      <c r="M33" s="2"/>
      <c r="N33" s="2"/>
    </row>
    <row r="34" spans="1:14" ht="12.75">
      <c r="A34" s="1" t="s">
        <v>44</v>
      </c>
      <c r="B34" s="1" t="s">
        <v>45</v>
      </c>
      <c r="C34" s="1" t="s">
        <v>46</v>
      </c>
      <c r="D34" s="1" t="s">
        <v>47</v>
      </c>
      <c r="E34" s="1" t="s">
        <v>48</v>
      </c>
      <c r="F34" s="1" t="s">
        <v>49</v>
      </c>
      <c r="G34" s="1" t="s">
        <v>50</v>
      </c>
      <c r="H34" s="1" t="s">
        <v>51</v>
      </c>
      <c r="M34" s="2"/>
      <c r="N34" s="2"/>
    </row>
    <row r="35" spans="1:14" ht="12.75">
      <c r="A35" s="1" t="s">
        <v>52</v>
      </c>
      <c r="B35" s="1" t="s">
        <v>17</v>
      </c>
      <c r="C35" s="1" t="s">
        <v>53</v>
      </c>
      <c r="D35" s="1">
        <v>20</v>
      </c>
      <c r="E35" s="1">
        <v>10</v>
      </c>
      <c r="F35" s="1">
        <v>800</v>
      </c>
      <c r="G35" s="1">
        <v>-800</v>
      </c>
      <c r="H35" s="1" t="s">
        <v>54</v>
      </c>
      <c r="M35" s="2"/>
      <c r="N35" s="2"/>
    </row>
    <row r="36" spans="1:14" ht="12.75">
      <c r="A36" s="1" t="s">
        <v>52</v>
      </c>
      <c r="B36" s="1" t="s">
        <v>37</v>
      </c>
      <c r="C36" s="1" t="s">
        <v>53</v>
      </c>
      <c r="D36" s="1">
        <v>20</v>
      </c>
      <c r="E36" s="1">
        <v>10</v>
      </c>
      <c r="F36" s="1">
        <v>600</v>
      </c>
      <c r="G36" s="1">
        <v>-600</v>
      </c>
      <c r="H36" s="1" t="s">
        <v>55</v>
      </c>
      <c r="M36" s="2"/>
      <c r="N36" s="2"/>
    </row>
    <row r="37" spans="1:14" ht="12.75">
      <c r="A37" s="1" t="s">
        <v>52</v>
      </c>
      <c r="B37" s="1" t="s">
        <v>34</v>
      </c>
      <c r="C37" s="1" t="s">
        <v>53</v>
      </c>
      <c r="D37" s="1">
        <v>20</v>
      </c>
      <c r="E37" s="1">
        <v>10</v>
      </c>
      <c r="F37" s="1">
        <v>600</v>
      </c>
      <c r="G37" s="1">
        <v>-600</v>
      </c>
      <c r="H37" s="1" t="s">
        <v>56</v>
      </c>
      <c r="M37" s="2"/>
      <c r="N37" s="2"/>
    </row>
    <row r="38" spans="1:14" ht="12.75">
      <c r="A38" s="1" t="s">
        <v>52</v>
      </c>
      <c r="B38" s="1" t="s">
        <v>35</v>
      </c>
      <c r="C38" s="1" t="s">
        <v>53</v>
      </c>
      <c r="D38" s="1">
        <v>20</v>
      </c>
      <c r="E38" s="1">
        <v>10</v>
      </c>
      <c r="F38" s="1">
        <v>600</v>
      </c>
      <c r="G38" s="1">
        <v>-600</v>
      </c>
      <c r="H38" s="1" t="s">
        <v>55</v>
      </c>
      <c r="M38" s="2"/>
      <c r="N38" s="2"/>
    </row>
    <row r="39" spans="1:14" ht="12.75">
      <c r="A39" s="1" t="s">
        <v>52</v>
      </c>
      <c r="B39" s="1" t="s">
        <v>36</v>
      </c>
      <c r="C39" s="1" t="s">
        <v>53</v>
      </c>
      <c r="D39" s="1">
        <v>20</v>
      </c>
      <c r="E39" s="1">
        <v>10</v>
      </c>
      <c r="F39" s="1">
        <v>600</v>
      </c>
      <c r="G39" s="1">
        <v>-600</v>
      </c>
      <c r="H39" s="1" t="s">
        <v>57</v>
      </c>
      <c r="M39" s="2"/>
      <c r="N39" s="2"/>
    </row>
    <row r="40" spans="1:14" ht="12.75">
      <c r="A40" s="1" t="s">
        <v>58</v>
      </c>
      <c r="B40" s="1" t="s">
        <v>38</v>
      </c>
      <c r="C40" s="1" t="s">
        <v>53</v>
      </c>
      <c r="D40" s="1">
        <v>20</v>
      </c>
      <c r="E40" s="1">
        <v>10</v>
      </c>
      <c r="F40" s="1">
        <v>600</v>
      </c>
      <c r="G40" s="1">
        <v>-600</v>
      </c>
      <c r="H40" s="1" t="s">
        <v>59</v>
      </c>
      <c r="M40" s="2"/>
      <c r="N40" s="2"/>
    </row>
    <row r="41" spans="1:14" ht="12.75">
      <c r="A41" s="1" t="s">
        <v>58</v>
      </c>
      <c r="B41" s="1" t="s">
        <v>39</v>
      </c>
      <c r="C41" s="1" t="s">
        <v>53</v>
      </c>
      <c r="D41" s="1">
        <v>20</v>
      </c>
      <c r="E41" s="1">
        <v>10</v>
      </c>
      <c r="F41" s="1">
        <v>500</v>
      </c>
      <c r="G41" s="1">
        <v>-500</v>
      </c>
      <c r="H41" s="1" t="s">
        <v>55</v>
      </c>
      <c r="M41" s="2"/>
      <c r="N41" s="2"/>
    </row>
    <row r="42" spans="1:14" ht="12.75">
      <c r="A42" s="1" t="s">
        <v>58</v>
      </c>
      <c r="B42" s="1" t="s">
        <v>40</v>
      </c>
      <c r="C42" s="1" t="s">
        <v>53</v>
      </c>
      <c r="D42" s="1">
        <v>20</v>
      </c>
      <c r="E42" s="1">
        <v>10</v>
      </c>
      <c r="F42" s="1">
        <v>600</v>
      </c>
      <c r="G42" s="1">
        <v>-600</v>
      </c>
      <c r="H42" s="1" t="s">
        <v>60</v>
      </c>
      <c r="M42" s="2"/>
      <c r="N42" s="2"/>
    </row>
    <row r="43" spans="1:14" ht="12.75">
      <c r="A43" s="1" t="s">
        <v>58</v>
      </c>
      <c r="B43" s="1" t="s">
        <v>41</v>
      </c>
      <c r="C43" s="1" t="s">
        <v>53</v>
      </c>
      <c r="D43" s="1">
        <v>20</v>
      </c>
      <c r="E43" s="1">
        <v>10</v>
      </c>
      <c r="F43" s="1">
        <v>500</v>
      </c>
      <c r="G43" s="1">
        <v>-500</v>
      </c>
      <c r="H43" s="1" t="s">
        <v>61</v>
      </c>
      <c r="M43" s="2"/>
      <c r="N43" s="2"/>
    </row>
    <row r="44" spans="1:14" ht="12.75">
      <c r="A44" s="1" t="s">
        <v>58</v>
      </c>
      <c r="B44" s="1" t="s">
        <v>42</v>
      </c>
      <c r="C44" s="1" t="s">
        <v>53</v>
      </c>
      <c r="D44" s="1">
        <v>20</v>
      </c>
      <c r="E44" s="1">
        <v>10</v>
      </c>
      <c r="F44" s="1">
        <v>500</v>
      </c>
      <c r="G44" s="1">
        <v>-500</v>
      </c>
      <c r="H44" s="1" t="s">
        <v>62</v>
      </c>
      <c r="M44" s="2"/>
      <c r="N44" s="2"/>
    </row>
    <row r="45" spans="1:14" ht="12.75">
      <c r="A45" s="1" t="s">
        <v>63</v>
      </c>
      <c r="B45" s="1" t="s">
        <v>43</v>
      </c>
      <c r="C45" s="1" t="s">
        <v>53</v>
      </c>
      <c r="D45" s="1">
        <v>20</v>
      </c>
      <c r="E45" s="1">
        <v>10</v>
      </c>
      <c r="F45" s="1">
        <v>500</v>
      </c>
      <c r="G45" s="1">
        <v>-500</v>
      </c>
      <c r="H45" s="1" t="s">
        <v>64</v>
      </c>
      <c r="M45" s="2"/>
      <c r="N45" s="2"/>
    </row>
    <row r="46" spans="13:14" ht="12.75">
      <c r="M46" s="2"/>
      <c r="N46" s="2"/>
    </row>
    <row r="47" spans="13:14" ht="12.75">
      <c r="M47" s="2"/>
      <c r="N47" s="2"/>
    </row>
    <row r="48" spans="2:1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2008-02-06T21:43:41Z</dcterms:created>
  <dcterms:modified xsi:type="dcterms:W3CDTF">2008-02-06T21:48:18Z</dcterms:modified>
  <cp:category/>
  <cp:version/>
  <cp:contentType/>
  <cp:contentStatus/>
</cp:coreProperties>
</file>