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965" windowHeight="97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<sst xmlns="http://schemas.openxmlformats.org/spreadsheetml/2006/main" count="117" uniqueCount="94">
  <si>
    <t>F</t>
  </si>
  <si>
    <t>Na2O</t>
  </si>
  <si>
    <t>MgO</t>
  </si>
  <si>
    <t>Al2O3</t>
  </si>
  <si>
    <t>SiO2</t>
  </si>
  <si>
    <t>K2O</t>
  </si>
  <si>
    <t>CaO</t>
  </si>
  <si>
    <t>MnO</t>
  </si>
  <si>
    <t>TiO2</t>
  </si>
  <si>
    <t>Cr2O3</t>
  </si>
  <si>
    <t>FeO</t>
  </si>
  <si>
    <t>Na</t>
  </si>
  <si>
    <t>Mg</t>
  </si>
  <si>
    <t>Al</t>
  </si>
  <si>
    <t>Si</t>
  </si>
  <si>
    <t>K</t>
  </si>
  <si>
    <t>Ca</t>
  </si>
  <si>
    <t>Mn</t>
  </si>
  <si>
    <t>Ti</t>
  </si>
  <si>
    <t>Cr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</si>
  <si>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</si>
  <si>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</si>
  <si>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</si>
  <si>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</si>
  <si>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</si>
  <si>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</si>
  <si>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</si>
  <si>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</si>
  <si>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</si>
  <si>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</si>
  <si>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</si>
  <si>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</si>
  <si>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diopside</t>
  </si>
  <si>
    <t>albite-Cr</t>
  </si>
  <si>
    <t>anor-hk</t>
  </si>
  <si>
    <t>PET</t>
  </si>
  <si>
    <t>kspar-OR1</t>
  </si>
  <si>
    <t>rhod-791</t>
  </si>
  <si>
    <t>rutile1</t>
  </si>
  <si>
    <t>chrom-s</t>
  </si>
  <si>
    <t>LIF</t>
  </si>
  <si>
    <t>fayalite</t>
  </si>
  <si>
    <r>
      <t>   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)(Si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</si>
  <si>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Sample</t>
  </si>
  <si>
    <t>70531-1</t>
  </si>
  <si>
    <t>70531-10</t>
  </si>
  <si>
    <t>70531-2</t>
  </si>
  <si>
    <t>70531-3</t>
  </si>
  <si>
    <t>70531-4</t>
  </si>
  <si>
    <t>70531-5</t>
  </si>
  <si>
    <t>70531-6</t>
  </si>
  <si>
    <t>70531-7</t>
  </si>
  <si>
    <t>70531-8</t>
  </si>
  <si>
    <t>70531-9</t>
  </si>
  <si>
    <t>O_F</t>
  </si>
  <si>
    <t>cation numbers normalized to 15NK</t>
  </si>
  <si>
    <t>TSi</t>
  </si>
  <si>
    <t>TAl</t>
  </si>
  <si>
    <t>TFe3</t>
  </si>
  <si>
    <t>TTi</t>
  </si>
  <si>
    <t>Sum_T</t>
  </si>
  <si>
    <t>CFe2</t>
  </si>
  <si>
    <t>CMg</t>
  </si>
  <si>
    <t>CAl</t>
  </si>
  <si>
    <t>CFe3</t>
  </si>
  <si>
    <t>CTi</t>
  </si>
  <si>
    <t>CCr</t>
  </si>
  <si>
    <t>CMn</t>
  </si>
  <si>
    <t>CCa</t>
  </si>
  <si>
    <t>Sum_C</t>
  </si>
  <si>
    <t>BFe2</t>
  </si>
  <si>
    <t>BMn</t>
  </si>
  <si>
    <t>BCa</t>
  </si>
  <si>
    <t>BMg</t>
  </si>
  <si>
    <t>BNa</t>
  </si>
  <si>
    <t>Sum_B</t>
  </si>
  <si>
    <t>ANa</t>
  </si>
  <si>
    <t>AK</t>
  </si>
  <si>
    <t>ACa</t>
  </si>
  <si>
    <t>Sum_A</t>
  </si>
  <si>
    <t>Sum_cat</t>
  </si>
  <si>
    <t>CCl</t>
  </si>
  <si>
    <t>CF</t>
  </si>
  <si>
    <t>OH</t>
  </si>
  <si>
    <t>Sum_oxy</t>
  </si>
  <si>
    <t>ideal</t>
  </si>
  <si>
    <t>measured</t>
  </si>
  <si>
    <r>
      <t>(Na</t>
    </r>
    <r>
      <rPr>
        <vertAlign val="subscript"/>
        <sz val="14"/>
        <rFont val="Times New Roman"/>
        <family val="1"/>
      </rPr>
      <t>0.56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0.44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1.94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Ca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1.92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1.53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1.52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5.88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2.12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22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2</t>
    </r>
  </si>
  <si>
    <t>average</t>
  </si>
  <si>
    <t>stdev</t>
  </si>
  <si>
    <t>in formula</t>
  </si>
  <si>
    <t>(+) charges</t>
  </si>
  <si>
    <t>is ferrogedrite</t>
  </si>
  <si>
    <t>fe-gedrite70531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</si>
</sst>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9">
    <font>
      <sz val="10"/>
      <name val="Courier New"/>
      <family val="0"/>
    </font>
    <font>
      <sz val="10"/>
      <name val="Times New Roman"/>
      <family val="1"/>
    </font>
    <font>
      <sz val="5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4"/>
      <name val="Courier New"/>
      <family val="0"/>
    </font>
    <font>
      <vertAlign val="super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S9" sqref="S9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93</v>
      </c>
    </row>
    <row r="3" spans="1:14" ht="12.7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  <c r="J3" s="1" t="s">
        <v>52</v>
      </c>
      <c r="K3" s="1" t="s">
        <v>53</v>
      </c>
      <c r="M3" s="1" t="s">
        <v>88</v>
      </c>
      <c r="N3" s="1" t="s">
        <v>89</v>
      </c>
    </row>
    <row r="4" spans="1:14" ht="12.75">
      <c r="A4" s="1" t="s">
        <v>4</v>
      </c>
      <c r="B4" s="2">
        <v>37.2557</v>
      </c>
      <c r="C4" s="2">
        <v>37.0225</v>
      </c>
      <c r="D4" s="2">
        <v>37.3541</v>
      </c>
      <c r="E4" s="2">
        <v>37.4183</v>
      </c>
      <c r="F4" s="2">
        <v>37.0631</v>
      </c>
      <c r="G4" s="2">
        <v>37.2001</v>
      </c>
      <c r="H4" s="2">
        <v>37.337</v>
      </c>
      <c r="I4" s="2">
        <v>37.0417</v>
      </c>
      <c r="J4" s="2">
        <v>37.1402</v>
      </c>
      <c r="K4" s="2">
        <v>36.7016</v>
      </c>
      <c r="L4" s="2"/>
      <c r="M4" s="2">
        <f>AVERAGE(B4:K4)</f>
        <v>37.15343</v>
      </c>
      <c r="N4" s="2">
        <f>STDEV(B4:K4)</f>
        <v>0.21052075669658346</v>
      </c>
    </row>
    <row r="5" spans="1:14" ht="12.75">
      <c r="A5" s="1" t="s">
        <v>8</v>
      </c>
      <c r="B5" s="2">
        <v>0.1101</v>
      </c>
      <c r="C5" s="2">
        <v>0.1735</v>
      </c>
      <c r="D5" s="2">
        <v>0.1234</v>
      </c>
      <c r="E5" s="2">
        <v>0.1134</v>
      </c>
      <c r="F5" s="2">
        <v>0.1284</v>
      </c>
      <c r="G5" s="2">
        <v>0.1301</v>
      </c>
      <c r="H5" s="2">
        <v>0.1101</v>
      </c>
      <c r="I5" s="2">
        <v>0.0884</v>
      </c>
      <c r="J5" s="2">
        <v>0.1084</v>
      </c>
      <c r="K5" s="2">
        <v>0.1601</v>
      </c>
      <c r="L5" s="2"/>
      <c r="M5" s="2">
        <f aca="true" t="shared" si="0" ref="M5:M50">AVERAGE(B5:K5)</f>
        <v>0.12458999999999998</v>
      </c>
      <c r="N5" s="2">
        <f aca="true" t="shared" si="1" ref="N5:N50">STDEV(B5:K5)</f>
        <v>0.02542179511101984</v>
      </c>
    </row>
    <row r="6" spans="1:14" ht="12.75">
      <c r="A6" s="1" t="s">
        <v>3</v>
      </c>
      <c r="B6" s="2">
        <v>19.8087</v>
      </c>
      <c r="C6" s="2">
        <v>19.4894</v>
      </c>
      <c r="D6" s="2">
        <v>19.4063</v>
      </c>
      <c r="E6" s="2">
        <v>19.599</v>
      </c>
      <c r="F6" s="2">
        <v>19.7634</v>
      </c>
      <c r="G6" s="2">
        <v>19.4271</v>
      </c>
      <c r="H6" s="2">
        <v>19.5707</v>
      </c>
      <c r="I6" s="2">
        <v>19.5763</v>
      </c>
      <c r="J6" s="2">
        <v>19.3156</v>
      </c>
      <c r="K6" s="2">
        <v>19.6481</v>
      </c>
      <c r="L6" s="2"/>
      <c r="M6" s="2">
        <f t="shared" si="0"/>
        <v>19.56046</v>
      </c>
      <c r="N6" s="2">
        <f t="shared" si="1"/>
        <v>0.15595075576037534</v>
      </c>
    </row>
    <row r="7" spans="1:14" ht="12.75">
      <c r="A7" s="1" t="s">
        <v>10</v>
      </c>
      <c r="B7" s="2">
        <v>29.1297</v>
      </c>
      <c r="C7" s="2">
        <v>29.3935</v>
      </c>
      <c r="D7" s="2">
        <v>29.2417</v>
      </c>
      <c r="E7" s="2">
        <v>29.351</v>
      </c>
      <c r="F7" s="2">
        <v>29.6328</v>
      </c>
      <c r="G7" s="2">
        <v>29.059</v>
      </c>
      <c r="H7" s="2">
        <v>29.4835</v>
      </c>
      <c r="I7" s="2">
        <v>29.2738</v>
      </c>
      <c r="J7" s="2">
        <v>29.2378</v>
      </c>
      <c r="K7" s="2">
        <v>29.3896</v>
      </c>
      <c r="L7" s="2"/>
      <c r="M7" s="2">
        <f t="shared" si="0"/>
        <v>29.31924</v>
      </c>
      <c r="N7" s="2">
        <f t="shared" si="1"/>
        <v>0.16836962777030398</v>
      </c>
    </row>
    <row r="8" spans="1:14" ht="12.75">
      <c r="A8" s="1" t="s">
        <v>9</v>
      </c>
      <c r="B8" s="2">
        <v>0</v>
      </c>
      <c r="C8" s="2">
        <v>0.0322</v>
      </c>
      <c r="D8" s="2">
        <v>0.0161</v>
      </c>
      <c r="E8" s="2">
        <v>0</v>
      </c>
      <c r="F8" s="2">
        <v>0.0102</v>
      </c>
      <c r="G8" s="2">
        <v>0.0073</v>
      </c>
      <c r="H8" s="2">
        <v>0.0146</v>
      </c>
      <c r="I8" s="2">
        <v>0</v>
      </c>
      <c r="J8" s="2">
        <v>0.0161</v>
      </c>
      <c r="K8" s="2">
        <v>0.0161</v>
      </c>
      <c r="L8" s="2"/>
      <c r="M8" s="2">
        <f t="shared" si="0"/>
        <v>0.011260000000000001</v>
      </c>
      <c r="N8" s="2">
        <f t="shared" si="1"/>
        <v>0.01009446492996148</v>
      </c>
    </row>
    <row r="9" spans="1:14" ht="12.75">
      <c r="A9" s="1" t="s">
        <v>7</v>
      </c>
      <c r="B9" s="2">
        <v>0.4468</v>
      </c>
      <c r="C9" s="2">
        <v>0.3448</v>
      </c>
      <c r="D9" s="2">
        <v>0.346</v>
      </c>
      <c r="E9" s="2">
        <v>0.3138</v>
      </c>
      <c r="F9" s="2">
        <v>0.3331</v>
      </c>
      <c r="G9" s="2">
        <v>0.3435</v>
      </c>
      <c r="H9" s="2">
        <v>0.3306</v>
      </c>
      <c r="I9" s="2">
        <v>0.3099</v>
      </c>
      <c r="J9" s="2">
        <v>0.3641</v>
      </c>
      <c r="K9" s="2">
        <v>0.3538</v>
      </c>
      <c r="L9" s="2"/>
      <c r="M9" s="2">
        <f t="shared" si="0"/>
        <v>0.34864</v>
      </c>
      <c r="N9" s="2">
        <f t="shared" si="1"/>
        <v>0.03834159910882975</v>
      </c>
    </row>
    <row r="10" spans="1:14" ht="12.75">
      <c r="A10" s="1" t="s">
        <v>2</v>
      </c>
      <c r="B10" s="2">
        <v>6.3885</v>
      </c>
      <c r="C10" s="2">
        <v>6.5461</v>
      </c>
      <c r="D10" s="2">
        <v>6.2658</v>
      </c>
      <c r="E10" s="2">
        <v>6.4831</v>
      </c>
      <c r="F10" s="2">
        <v>6.3968</v>
      </c>
      <c r="G10" s="2">
        <v>6.4781</v>
      </c>
      <c r="H10" s="2">
        <v>6.6157</v>
      </c>
      <c r="I10" s="2">
        <v>6.3968</v>
      </c>
      <c r="J10" s="2">
        <v>6.6024</v>
      </c>
      <c r="K10" s="2">
        <v>6.551</v>
      </c>
      <c r="L10" s="2"/>
      <c r="M10" s="2">
        <f t="shared" si="0"/>
        <v>6.47243</v>
      </c>
      <c r="N10" s="2">
        <f t="shared" si="1"/>
        <v>0.11072739347905271</v>
      </c>
    </row>
    <row r="11" spans="1:14" ht="12.75">
      <c r="A11" s="1" t="s">
        <v>6</v>
      </c>
      <c r="B11" s="2">
        <v>0.0756</v>
      </c>
      <c r="C11" s="2">
        <v>0.0588</v>
      </c>
      <c r="D11" s="2">
        <v>0.0546</v>
      </c>
      <c r="E11" s="2">
        <v>0.0546</v>
      </c>
      <c r="F11" s="2">
        <v>0.0574</v>
      </c>
      <c r="G11" s="2">
        <v>0.0881</v>
      </c>
      <c r="H11" s="2">
        <v>0.0895</v>
      </c>
      <c r="I11" s="2">
        <v>0.077</v>
      </c>
      <c r="J11" s="2">
        <v>0.0658</v>
      </c>
      <c r="K11" s="2">
        <v>0.0322</v>
      </c>
      <c r="L11" s="2"/>
      <c r="M11" s="2">
        <f t="shared" si="0"/>
        <v>0.06536</v>
      </c>
      <c r="N11" s="2">
        <f t="shared" si="1"/>
        <v>0.017568671612339458</v>
      </c>
    </row>
    <row r="12" spans="1:14" ht="12.75">
      <c r="A12" s="1" t="s">
        <v>1</v>
      </c>
      <c r="B12" s="2">
        <v>2.0853</v>
      </c>
      <c r="C12" s="2">
        <v>1.8278</v>
      </c>
      <c r="D12" s="2">
        <v>1.9316</v>
      </c>
      <c r="E12" s="2">
        <v>1.9262</v>
      </c>
      <c r="F12" s="2">
        <v>1.8076</v>
      </c>
      <c r="G12" s="2">
        <v>1.7294</v>
      </c>
      <c r="H12" s="2">
        <v>1.8454</v>
      </c>
      <c r="I12" s="2">
        <v>1.8669</v>
      </c>
      <c r="J12" s="2">
        <v>1.786</v>
      </c>
      <c r="K12" s="2">
        <v>1.8292</v>
      </c>
      <c r="L12" s="2"/>
      <c r="M12" s="2">
        <f t="shared" si="0"/>
        <v>1.86354</v>
      </c>
      <c r="N12" s="2">
        <f t="shared" si="1"/>
        <v>0.09869602265993045</v>
      </c>
    </row>
    <row r="13" spans="1:14" ht="12.75">
      <c r="A13" s="1" t="s">
        <v>5</v>
      </c>
      <c r="B13" s="2">
        <v>0.0084</v>
      </c>
      <c r="C13" s="2">
        <v>0</v>
      </c>
      <c r="D13" s="2">
        <v>0.012</v>
      </c>
      <c r="E13" s="2">
        <v>0</v>
      </c>
      <c r="F13" s="2">
        <v>0</v>
      </c>
      <c r="G13" s="2">
        <v>0.0181</v>
      </c>
      <c r="H13" s="2">
        <v>0</v>
      </c>
      <c r="I13" s="2">
        <v>0.0349</v>
      </c>
      <c r="J13" s="2">
        <v>0</v>
      </c>
      <c r="K13" s="2">
        <v>0.0217</v>
      </c>
      <c r="L13" s="2"/>
      <c r="M13" s="2">
        <f t="shared" si="0"/>
        <v>0.009510000000000001</v>
      </c>
      <c r="N13" s="2">
        <f t="shared" si="1"/>
        <v>0.012141155903235352</v>
      </c>
    </row>
    <row r="14" spans="1:14" ht="12.75">
      <c r="A14" s="1" t="s">
        <v>0</v>
      </c>
      <c r="B14" s="2">
        <v>0.1447</v>
      </c>
      <c r="C14" s="2">
        <v>0</v>
      </c>
      <c r="D14" s="2">
        <v>0.1314</v>
      </c>
      <c r="E14" s="2">
        <v>0.1968</v>
      </c>
      <c r="F14" s="2">
        <v>0</v>
      </c>
      <c r="G14" s="2">
        <v>0.0394</v>
      </c>
      <c r="H14" s="2">
        <v>0.1187</v>
      </c>
      <c r="I14" s="2">
        <v>0.1054</v>
      </c>
      <c r="J14" s="2">
        <v>0.0266</v>
      </c>
      <c r="K14" s="2">
        <v>0.0787</v>
      </c>
      <c r="L14" s="2"/>
      <c r="M14" s="2">
        <f t="shared" si="0"/>
        <v>0.08417</v>
      </c>
      <c r="N14" s="2">
        <f t="shared" si="1"/>
        <v>0.06645036660713184</v>
      </c>
    </row>
    <row r="15" spans="1:14" ht="12.75">
      <c r="A15" s="1" t="s">
        <v>54</v>
      </c>
      <c r="B15" s="2">
        <v>0.06</v>
      </c>
      <c r="C15" s="2">
        <v>0</v>
      </c>
      <c r="D15" s="2">
        <v>0.06</v>
      </c>
      <c r="E15" s="2">
        <v>0.08</v>
      </c>
      <c r="F15" s="2">
        <v>0</v>
      </c>
      <c r="G15" s="2">
        <v>0.02</v>
      </c>
      <c r="H15" s="2">
        <v>0.05</v>
      </c>
      <c r="I15" s="2">
        <v>0.04</v>
      </c>
      <c r="J15" s="2">
        <v>0.01</v>
      </c>
      <c r="K15" s="2">
        <v>0.03</v>
      </c>
      <c r="L15" s="2"/>
      <c r="M15" s="2">
        <f t="shared" si="0"/>
        <v>0.034999999999999996</v>
      </c>
      <c r="N15" s="2">
        <f t="shared" si="1"/>
        <v>0.027588242262078087</v>
      </c>
    </row>
    <row r="16" spans="2:14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7" ht="12.75">
      <c r="A17" s="1" t="s">
        <v>55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 t="s">
        <v>88</v>
      </c>
      <c r="N17" s="1" t="s">
        <v>89</v>
      </c>
      <c r="O17" s="1" t="s">
        <v>90</v>
      </c>
      <c r="Q17" s="1" t="s">
        <v>91</v>
      </c>
    </row>
    <row r="18" spans="1:17" ht="12.75">
      <c r="A18" s="1" t="s">
        <v>56</v>
      </c>
      <c r="B18" s="2">
        <v>5.882</v>
      </c>
      <c r="C18" s="2">
        <v>5.856</v>
      </c>
      <c r="D18" s="2">
        <v>5.932</v>
      </c>
      <c r="E18" s="2">
        <v>5.901</v>
      </c>
      <c r="F18" s="2">
        <v>5.846</v>
      </c>
      <c r="G18" s="2">
        <v>5.903</v>
      </c>
      <c r="H18" s="2">
        <v>5.872</v>
      </c>
      <c r="I18" s="2">
        <v>5.878</v>
      </c>
      <c r="J18" s="2">
        <v>5.886</v>
      </c>
      <c r="K18" s="2">
        <v>5.816</v>
      </c>
      <c r="L18" s="2"/>
      <c r="M18" s="2">
        <f t="shared" si="0"/>
        <v>5.8772</v>
      </c>
      <c r="N18" s="2">
        <f t="shared" si="1"/>
        <v>0.03254330448270912</v>
      </c>
      <c r="O18" s="5">
        <v>5.88</v>
      </c>
      <c r="P18" s="1">
        <v>4</v>
      </c>
      <c r="Q18" s="2">
        <f>O18*P18</f>
        <v>23.52</v>
      </c>
    </row>
    <row r="19" spans="1:17" ht="12.75">
      <c r="A19" s="1" t="s">
        <v>57</v>
      </c>
      <c r="B19" s="2">
        <v>2.118</v>
      </c>
      <c r="C19" s="2">
        <v>2.144</v>
      </c>
      <c r="D19" s="2">
        <v>2.068</v>
      </c>
      <c r="E19" s="2">
        <v>2.099</v>
      </c>
      <c r="F19" s="2">
        <v>2.154</v>
      </c>
      <c r="G19" s="2">
        <v>2.097</v>
      </c>
      <c r="H19" s="2">
        <v>2.128</v>
      </c>
      <c r="I19" s="2">
        <v>2.122</v>
      </c>
      <c r="J19" s="2">
        <v>2.114</v>
      </c>
      <c r="K19" s="2">
        <v>2.184</v>
      </c>
      <c r="L19" s="2"/>
      <c r="M19" s="2">
        <f t="shared" si="0"/>
        <v>2.1228000000000002</v>
      </c>
      <c r="N19" s="2">
        <f t="shared" si="1"/>
        <v>0.0325433044829032</v>
      </c>
      <c r="O19" s="5">
        <v>2.12</v>
      </c>
      <c r="P19" s="1">
        <v>3</v>
      </c>
      <c r="Q19" s="2">
        <f>O19*P19</f>
        <v>6.36</v>
      </c>
    </row>
    <row r="20" spans="1:17" ht="12.75">
      <c r="A20" s="1" t="s">
        <v>58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/>
      <c r="M20" s="2">
        <f t="shared" si="0"/>
        <v>0</v>
      </c>
      <c r="N20" s="2">
        <f t="shared" si="1"/>
        <v>0</v>
      </c>
      <c r="O20" s="5"/>
      <c r="Q20" s="2"/>
    </row>
    <row r="21" spans="1:17" ht="12.75">
      <c r="A21" s="1" t="s">
        <v>59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/>
      <c r="M21" s="2">
        <f t="shared" si="0"/>
        <v>0</v>
      </c>
      <c r="N21" s="2">
        <f t="shared" si="1"/>
        <v>0</v>
      </c>
      <c r="O21" s="5"/>
      <c r="Q21" s="2"/>
    </row>
    <row r="22" spans="1:17" ht="12.75">
      <c r="A22" s="1" t="s">
        <v>60</v>
      </c>
      <c r="B22" s="2">
        <v>8</v>
      </c>
      <c r="C22" s="2">
        <v>8</v>
      </c>
      <c r="D22" s="2">
        <v>8</v>
      </c>
      <c r="E22" s="2">
        <v>8</v>
      </c>
      <c r="F22" s="2">
        <v>8</v>
      </c>
      <c r="G22" s="2">
        <v>8</v>
      </c>
      <c r="H22" s="2">
        <v>8</v>
      </c>
      <c r="I22" s="2">
        <v>8</v>
      </c>
      <c r="J22" s="2">
        <v>8</v>
      </c>
      <c r="K22" s="2">
        <v>8</v>
      </c>
      <c r="L22" s="2"/>
      <c r="M22" s="2">
        <f t="shared" si="0"/>
        <v>8</v>
      </c>
      <c r="N22" s="2">
        <f t="shared" si="1"/>
        <v>0</v>
      </c>
      <c r="O22" s="5"/>
      <c r="Q22" s="2"/>
    </row>
    <row r="23" spans="2:1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"/>
      <c r="Q23" s="2"/>
    </row>
    <row r="24" spans="1:17" ht="12.75">
      <c r="A24" s="1" t="s">
        <v>61</v>
      </c>
      <c r="B24" s="2">
        <v>1.919</v>
      </c>
      <c r="C24" s="2">
        <v>1.894</v>
      </c>
      <c r="D24" s="2">
        <v>1.939</v>
      </c>
      <c r="E24" s="2">
        <v>1.922</v>
      </c>
      <c r="F24" s="2">
        <v>1.91</v>
      </c>
      <c r="G24" s="2">
        <v>1.918</v>
      </c>
      <c r="H24" s="2">
        <v>1.897</v>
      </c>
      <c r="I24" s="2">
        <v>1.94</v>
      </c>
      <c r="J24" s="2">
        <v>1.888</v>
      </c>
      <c r="K24" s="2">
        <v>1.854</v>
      </c>
      <c r="L24" s="2"/>
      <c r="M24" s="2">
        <f>AVERAGE(B24:K24)</f>
        <v>1.9080999999999997</v>
      </c>
      <c r="N24" s="2">
        <f>STDEV(B24:K24)</f>
        <v>0.025903453223291774</v>
      </c>
      <c r="O24" s="5">
        <v>1.92</v>
      </c>
      <c r="P24" s="1">
        <v>2</v>
      </c>
      <c r="Q24" s="2">
        <f>O24*P24</f>
        <v>3.84</v>
      </c>
    </row>
    <row r="25" spans="1:17" ht="12.75">
      <c r="A25" s="1" t="s">
        <v>62</v>
      </c>
      <c r="B25" s="2">
        <v>1.504</v>
      </c>
      <c r="C25" s="2">
        <v>1.544</v>
      </c>
      <c r="D25" s="2">
        <v>1.483</v>
      </c>
      <c r="E25" s="2">
        <v>1.524</v>
      </c>
      <c r="F25" s="2">
        <v>1.504</v>
      </c>
      <c r="G25" s="2">
        <v>1.532</v>
      </c>
      <c r="H25" s="2">
        <v>1.551</v>
      </c>
      <c r="I25" s="2">
        <v>1.513</v>
      </c>
      <c r="J25" s="2">
        <v>1.56</v>
      </c>
      <c r="K25" s="2">
        <v>1.548</v>
      </c>
      <c r="L25" s="2"/>
      <c r="M25" s="2">
        <f>AVERAGE(B25:K25)</f>
        <v>1.5263000000000002</v>
      </c>
      <c r="N25" s="2">
        <f>STDEV(B25:K25)</f>
        <v>0.02497576603207143</v>
      </c>
      <c r="O25" s="5">
        <v>1.53</v>
      </c>
      <c r="P25" s="1">
        <v>2</v>
      </c>
      <c r="Q25" s="2">
        <f>O25*P25</f>
        <v>3.06</v>
      </c>
    </row>
    <row r="26" spans="1:17" ht="12.75">
      <c r="A26" s="1" t="s">
        <v>63</v>
      </c>
      <c r="B26" s="2">
        <v>1.565</v>
      </c>
      <c r="C26" s="2">
        <v>1.487</v>
      </c>
      <c r="D26" s="2">
        <v>1.561</v>
      </c>
      <c r="E26" s="2">
        <v>1.54</v>
      </c>
      <c r="F26" s="2">
        <v>1.517</v>
      </c>
      <c r="G26" s="2">
        <v>1.534</v>
      </c>
      <c r="H26" s="2">
        <v>1.497</v>
      </c>
      <c r="I26" s="2">
        <v>1.536</v>
      </c>
      <c r="J26" s="2">
        <v>1.49</v>
      </c>
      <c r="K26" s="2">
        <v>1.483</v>
      </c>
      <c r="L26" s="2"/>
      <c r="M26" s="2">
        <f>AVERAGE(B26:K26)</f>
        <v>1.5210000000000001</v>
      </c>
      <c r="N26" s="2">
        <f>STDEV(B26:K26)</f>
        <v>0.03063041335375536</v>
      </c>
      <c r="O26" s="5">
        <v>1.52</v>
      </c>
      <c r="P26" s="1">
        <v>3</v>
      </c>
      <c r="Q26" s="2">
        <f>O26*P26</f>
        <v>4.5600000000000005</v>
      </c>
    </row>
    <row r="27" spans="1:17" ht="12.75">
      <c r="A27" s="1" t="s">
        <v>64</v>
      </c>
      <c r="B27" s="2">
        <v>0</v>
      </c>
      <c r="C27" s="2">
        <v>0.051</v>
      </c>
      <c r="D27" s="2">
        <v>0</v>
      </c>
      <c r="E27" s="2">
        <v>0</v>
      </c>
      <c r="F27" s="2">
        <v>0.053</v>
      </c>
      <c r="G27" s="2">
        <v>0</v>
      </c>
      <c r="H27" s="2">
        <v>0.04</v>
      </c>
      <c r="I27" s="2">
        <v>0</v>
      </c>
      <c r="J27" s="2">
        <v>0.047</v>
      </c>
      <c r="K27" s="2">
        <v>0.094</v>
      </c>
      <c r="L27" s="2"/>
      <c r="M27" s="2">
        <f>AVERAGE(B27:K27)</f>
        <v>0.028500000000000004</v>
      </c>
      <c r="N27" s="2">
        <f>STDEV(B27:K27)</f>
        <v>0.033220642846144795</v>
      </c>
      <c r="O27" s="5">
        <v>0.02</v>
      </c>
      <c r="P27" s="1">
        <v>3</v>
      </c>
      <c r="Q27" s="2">
        <f>O27*P27</f>
        <v>0.06</v>
      </c>
    </row>
    <row r="28" spans="1:17" ht="12.75">
      <c r="A28" s="1" t="s">
        <v>65</v>
      </c>
      <c r="B28" s="2">
        <v>0.013</v>
      </c>
      <c r="C28" s="2">
        <v>0.021</v>
      </c>
      <c r="D28" s="2">
        <v>0.015</v>
      </c>
      <c r="E28" s="2">
        <v>0.013</v>
      </c>
      <c r="F28" s="2">
        <v>0.015</v>
      </c>
      <c r="G28" s="2">
        <v>0.016</v>
      </c>
      <c r="H28" s="2">
        <v>0.013</v>
      </c>
      <c r="I28" s="2">
        <v>0.011</v>
      </c>
      <c r="J28" s="2">
        <v>0.013</v>
      </c>
      <c r="K28" s="2">
        <v>0.019</v>
      </c>
      <c r="L28" s="2"/>
      <c r="M28" s="2">
        <f>AVERAGE(B28:K28)</f>
        <v>0.0149</v>
      </c>
      <c r="N28" s="2">
        <f>STDEV(B28:K28)</f>
        <v>0.0030713731999438463</v>
      </c>
      <c r="O28" s="5">
        <v>0.01</v>
      </c>
      <c r="P28" s="1">
        <v>4</v>
      </c>
      <c r="Q28" s="2">
        <f>O28*P28</f>
        <v>0.04</v>
      </c>
    </row>
    <row r="29" spans="1:17" ht="12.75">
      <c r="A29" s="1" t="s">
        <v>66</v>
      </c>
      <c r="B29" s="2">
        <v>0</v>
      </c>
      <c r="C29" s="2">
        <v>0.004</v>
      </c>
      <c r="D29" s="2">
        <v>0.002</v>
      </c>
      <c r="E29" s="2">
        <v>0</v>
      </c>
      <c r="F29" s="2">
        <v>0.001</v>
      </c>
      <c r="G29" s="2">
        <v>0.001</v>
      </c>
      <c r="H29" s="2">
        <v>0.002</v>
      </c>
      <c r="I29" s="2">
        <v>0</v>
      </c>
      <c r="J29" s="2">
        <v>0.002</v>
      </c>
      <c r="K29" s="2">
        <v>0.002</v>
      </c>
      <c r="L29" s="2"/>
      <c r="M29" s="2">
        <f>AVERAGE(B29:K29)</f>
        <v>0.0014</v>
      </c>
      <c r="N29" s="2">
        <f>STDEV(B29:K29)</f>
        <v>0.0012649110640673515</v>
      </c>
      <c r="O29" s="5"/>
      <c r="Q29" s="2"/>
    </row>
    <row r="30" spans="1:17" ht="12.75">
      <c r="A30" s="1" t="s">
        <v>67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/>
      <c r="M30" s="2">
        <f>AVERAGE(B30:K30)</f>
        <v>0</v>
      </c>
      <c r="N30" s="2">
        <f>STDEV(B30:K30)</f>
        <v>0</v>
      </c>
      <c r="O30" s="5"/>
      <c r="Q30" s="2"/>
    </row>
    <row r="31" spans="1:17" ht="12.75">
      <c r="A31" s="1" t="s">
        <v>68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/>
      <c r="M31" s="2">
        <f>AVERAGE(B31:K31)</f>
        <v>0</v>
      </c>
      <c r="N31" s="2">
        <f>STDEV(B31:K31)</f>
        <v>0</v>
      </c>
      <c r="O31" s="5"/>
      <c r="Q31" s="2"/>
    </row>
    <row r="32" spans="1:17" ht="12.75">
      <c r="A32" s="1" t="s">
        <v>69</v>
      </c>
      <c r="B32" s="2">
        <v>5</v>
      </c>
      <c r="C32" s="2">
        <v>5</v>
      </c>
      <c r="D32" s="2">
        <v>5</v>
      </c>
      <c r="E32" s="2">
        <v>5</v>
      </c>
      <c r="F32" s="2">
        <v>5</v>
      </c>
      <c r="G32" s="2">
        <v>5</v>
      </c>
      <c r="H32" s="2">
        <v>5</v>
      </c>
      <c r="I32" s="2">
        <v>5</v>
      </c>
      <c r="J32" s="2">
        <v>5</v>
      </c>
      <c r="K32" s="2">
        <v>5</v>
      </c>
      <c r="L32" s="2"/>
      <c r="M32" s="2">
        <f t="shared" si="0"/>
        <v>5</v>
      </c>
      <c r="N32" s="2">
        <f t="shared" si="1"/>
        <v>0</v>
      </c>
      <c r="O32" s="5"/>
      <c r="Q32" s="2"/>
    </row>
    <row r="33" spans="2:17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/>
      <c r="Q33" s="2"/>
    </row>
    <row r="34" spans="1:17" ht="12.75">
      <c r="A34" s="1" t="s">
        <v>70</v>
      </c>
      <c r="B34" s="2">
        <v>1.927</v>
      </c>
      <c r="C34" s="2">
        <v>1.944</v>
      </c>
      <c r="D34" s="2">
        <v>1.944</v>
      </c>
      <c r="E34" s="2">
        <v>1.949</v>
      </c>
      <c r="F34" s="2">
        <v>1.946</v>
      </c>
      <c r="G34" s="2">
        <v>1.939</v>
      </c>
      <c r="H34" s="2">
        <v>1.941</v>
      </c>
      <c r="I34" s="2">
        <v>1.945</v>
      </c>
      <c r="J34" s="2">
        <v>1.94</v>
      </c>
      <c r="K34" s="2">
        <v>1.947</v>
      </c>
      <c r="L34" s="2"/>
      <c r="M34" s="2">
        <f>AVERAGE(B34:K34)</f>
        <v>1.9422000000000001</v>
      </c>
      <c r="N34" s="2">
        <f>STDEV(B34:K34)</f>
        <v>0.0061967733538935595</v>
      </c>
      <c r="O34" s="5">
        <v>1.94</v>
      </c>
      <c r="P34" s="1">
        <v>2</v>
      </c>
      <c r="Q34" s="2">
        <f>O34*P34</f>
        <v>3.88</v>
      </c>
    </row>
    <row r="35" spans="1:17" ht="12.75">
      <c r="A35" s="1" t="s">
        <v>71</v>
      </c>
      <c r="B35" s="2">
        <v>0.06</v>
      </c>
      <c r="C35" s="2">
        <v>0.046</v>
      </c>
      <c r="D35" s="2">
        <v>0.047</v>
      </c>
      <c r="E35" s="2">
        <v>0.042</v>
      </c>
      <c r="F35" s="2">
        <v>0.044</v>
      </c>
      <c r="G35" s="2">
        <v>0.046</v>
      </c>
      <c r="H35" s="2">
        <v>0.044</v>
      </c>
      <c r="I35" s="2">
        <v>0.042</v>
      </c>
      <c r="J35" s="2">
        <v>0.049</v>
      </c>
      <c r="K35" s="2">
        <v>0.047</v>
      </c>
      <c r="L35" s="2"/>
      <c r="M35" s="2">
        <f>AVERAGE(B35:K35)</f>
        <v>0.04669999999999999</v>
      </c>
      <c r="N35" s="2">
        <f>STDEV(B35:K35)</f>
        <v>0.005186520991956072</v>
      </c>
      <c r="O35" s="5">
        <v>0.05</v>
      </c>
      <c r="P35" s="1">
        <v>2</v>
      </c>
      <c r="Q35" s="2">
        <f>O35*P35</f>
        <v>0.1</v>
      </c>
    </row>
    <row r="36" spans="1:17" ht="12.75">
      <c r="A36" s="1" t="s">
        <v>72</v>
      </c>
      <c r="B36" s="2">
        <v>0.013</v>
      </c>
      <c r="C36" s="2">
        <v>0.01</v>
      </c>
      <c r="D36" s="2">
        <v>0.009</v>
      </c>
      <c r="E36" s="2">
        <v>0.009</v>
      </c>
      <c r="F36" s="2">
        <v>0.01</v>
      </c>
      <c r="G36" s="2">
        <v>0.015</v>
      </c>
      <c r="H36" s="2">
        <v>0.015</v>
      </c>
      <c r="I36" s="2">
        <v>0.013</v>
      </c>
      <c r="J36" s="2">
        <v>0.011</v>
      </c>
      <c r="K36" s="2">
        <v>0.005</v>
      </c>
      <c r="L36" s="2"/>
      <c r="M36" s="2">
        <f>AVERAGE(B36:K36)</f>
        <v>0.011</v>
      </c>
      <c r="N36" s="2">
        <f>STDEV(B36:K36)</f>
        <v>0.0030912061651652374</v>
      </c>
      <c r="O36" s="5">
        <v>0.01</v>
      </c>
      <c r="P36" s="1">
        <v>2</v>
      </c>
      <c r="Q36" s="2">
        <f>O36*P36</f>
        <v>0.02</v>
      </c>
    </row>
    <row r="37" spans="1:17" ht="12.75">
      <c r="A37" s="1" t="s">
        <v>73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/>
      <c r="M37" s="2">
        <f>AVERAGE(B37:K37)</f>
        <v>0</v>
      </c>
      <c r="N37" s="2">
        <f>STDEV(B37:K37)</f>
        <v>0</v>
      </c>
      <c r="O37" s="5"/>
      <c r="Q37" s="2"/>
    </row>
    <row r="38" spans="1:17" ht="12.75">
      <c r="A38" s="1" t="s">
        <v>74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/>
      <c r="M38" s="2">
        <f>AVERAGE(B38:K38)</f>
        <v>0</v>
      </c>
      <c r="N38" s="2">
        <f>STDEV(B38:K38)</f>
        <v>0</v>
      </c>
      <c r="O38" s="5"/>
      <c r="Q38" s="2"/>
    </row>
    <row r="39" spans="1:17" ht="12.75">
      <c r="A39" s="1" t="s">
        <v>75</v>
      </c>
      <c r="B39" s="2">
        <v>2</v>
      </c>
      <c r="C39" s="2">
        <v>2</v>
      </c>
      <c r="D39" s="2">
        <v>2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2">
        <v>2</v>
      </c>
      <c r="K39" s="2">
        <v>2</v>
      </c>
      <c r="L39" s="2"/>
      <c r="M39" s="2">
        <f t="shared" si="0"/>
        <v>2</v>
      </c>
      <c r="N39" s="2">
        <f t="shared" si="1"/>
        <v>0</v>
      </c>
      <c r="O39" s="5"/>
      <c r="Q39" s="2"/>
    </row>
    <row r="40" spans="2:17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5"/>
      <c r="Q40" s="2"/>
    </row>
    <row r="41" spans="1:17" ht="12.75">
      <c r="A41" s="1" t="s">
        <v>76</v>
      </c>
      <c r="B41" s="2">
        <v>0.638</v>
      </c>
      <c r="C41" s="2">
        <v>0.561</v>
      </c>
      <c r="D41" s="2">
        <v>0.595</v>
      </c>
      <c r="E41" s="2">
        <v>0.589</v>
      </c>
      <c r="F41" s="2">
        <v>0.553</v>
      </c>
      <c r="G41" s="2">
        <v>0.532</v>
      </c>
      <c r="H41" s="2">
        <v>0.563</v>
      </c>
      <c r="I41" s="2">
        <v>0.574</v>
      </c>
      <c r="J41" s="2">
        <v>0.549</v>
      </c>
      <c r="K41" s="2">
        <v>0.562</v>
      </c>
      <c r="L41" s="2"/>
      <c r="M41" s="2">
        <f>AVERAGE(B41:K41)</f>
        <v>0.5716</v>
      </c>
      <c r="N41" s="2">
        <f>STDEV(B41:K41)</f>
        <v>0.029755298314380108</v>
      </c>
      <c r="O41" s="5">
        <v>0.56</v>
      </c>
      <c r="P41" s="1">
        <v>1</v>
      </c>
      <c r="Q41" s="2">
        <f>O41*P41</f>
        <v>0.56</v>
      </c>
    </row>
    <row r="42" spans="1:17" ht="12.75">
      <c r="A42" s="1" t="s">
        <v>77</v>
      </c>
      <c r="B42" s="2">
        <v>0.002</v>
      </c>
      <c r="C42" s="2">
        <v>0</v>
      </c>
      <c r="D42" s="2">
        <v>0.002</v>
      </c>
      <c r="E42" s="2">
        <v>0</v>
      </c>
      <c r="F42" s="2">
        <v>0</v>
      </c>
      <c r="G42" s="2">
        <v>0.004</v>
      </c>
      <c r="H42" s="2">
        <v>0</v>
      </c>
      <c r="I42" s="2">
        <v>0.007</v>
      </c>
      <c r="J42" s="2">
        <v>0</v>
      </c>
      <c r="K42" s="2">
        <v>0.004</v>
      </c>
      <c r="L42" s="2"/>
      <c r="M42" s="2">
        <f>AVERAGE(B42:K42)</f>
        <v>0.0019</v>
      </c>
      <c r="N42" s="2">
        <f>STDEV(B42:K42)</f>
        <v>0.002424412872795758</v>
      </c>
      <c r="O42" s="5"/>
      <c r="Q42" s="2"/>
    </row>
    <row r="43" spans="1:17" ht="12.75">
      <c r="A43" s="1" t="s">
        <v>78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/>
      <c r="M43" s="2">
        <f>AVERAGE(B43:K43)</f>
        <v>0</v>
      </c>
      <c r="N43" s="2">
        <f>STDEV(B43:K43)</f>
        <v>0</v>
      </c>
      <c r="O43" s="5"/>
      <c r="Q43" s="2"/>
    </row>
    <row r="44" spans="1:17" ht="12.75">
      <c r="A44" s="1" t="s">
        <v>79</v>
      </c>
      <c r="B44" s="2">
        <v>0.64</v>
      </c>
      <c r="C44" s="2">
        <v>0.561</v>
      </c>
      <c r="D44" s="2">
        <v>0.597</v>
      </c>
      <c r="E44" s="2">
        <v>0.589</v>
      </c>
      <c r="F44" s="2">
        <v>0.553</v>
      </c>
      <c r="G44" s="2">
        <v>0.536</v>
      </c>
      <c r="H44" s="2">
        <v>0.563</v>
      </c>
      <c r="I44" s="2">
        <v>0.582</v>
      </c>
      <c r="J44" s="2">
        <v>0.549</v>
      </c>
      <c r="K44" s="2">
        <v>0.566</v>
      </c>
      <c r="L44" s="2"/>
      <c r="M44" s="2">
        <f t="shared" si="0"/>
        <v>0.5736</v>
      </c>
      <c r="N44" s="2">
        <f t="shared" si="1"/>
        <v>0.029881990116680253</v>
      </c>
      <c r="O44" s="5"/>
      <c r="Q44" s="2"/>
    </row>
    <row r="45" spans="2:1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Q45" s="6">
        <f>SUM(Q18:Q44)</f>
        <v>46.000000000000014</v>
      </c>
    </row>
    <row r="46" spans="1:14" ht="12.75">
      <c r="A46" s="1" t="s">
        <v>80</v>
      </c>
      <c r="B46" s="2">
        <v>15.64</v>
      </c>
      <c r="C46" s="2">
        <v>15.561</v>
      </c>
      <c r="D46" s="2">
        <v>15.597</v>
      </c>
      <c r="E46" s="2">
        <v>15.589</v>
      </c>
      <c r="F46" s="2">
        <v>15.553</v>
      </c>
      <c r="G46" s="2">
        <v>15.536</v>
      </c>
      <c r="H46" s="2">
        <v>15.563</v>
      </c>
      <c r="I46" s="2">
        <v>15.582</v>
      </c>
      <c r="J46" s="2">
        <v>15.549</v>
      </c>
      <c r="K46" s="2">
        <v>15.566</v>
      </c>
      <c r="L46" s="2"/>
      <c r="M46" s="2">
        <f t="shared" si="0"/>
        <v>15.573600000000003</v>
      </c>
      <c r="N46" s="2">
        <f t="shared" si="1"/>
        <v>0.029881990115903333</v>
      </c>
    </row>
    <row r="47" spans="1:14" ht="12.75">
      <c r="A47" s="1" t="s">
        <v>81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/>
      <c r="M47" s="2">
        <f t="shared" si="0"/>
        <v>0</v>
      </c>
      <c r="N47" s="2">
        <f t="shared" si="1"/>
        <v>0</v>
      </c>
    </row>
    <row r="48" spans="1:14" ht="12.75">
      <c r="A48" s="1" t="s">
        <v>82</v>
      </c>
      <c r="B48" s="2">
        <v>0.072</v>
      </c>
      <c r="C48" s="2">
        <v>0</v>
      </c>
      <c r="D48" s="2">
        <v>0.066</v>
      </c>
      <c r="E48" s="2">
        <v>0.098</v>
      </c>
      <c r="F48" s="2">
        <v>0</v>
      </c>
      <c r="G48" s="2">
        <v>0.02</v>
      </c>
      <c r="H48" s="2">
        <v>0.059</v>
      </c>
      <c r="I48" s="2">
        <v>0.053</v>
      </c>
      <c r="J48" s="2">
        <v>0.013</v>
      </c>
      <c r="K48" s="2">
        <v>0.039</v>
      </c>
      <c r="L48" s="2"/>
      <c r="M48" s="2">
        <f t="shared" si="0"/>
        <v>0.041999999999999996</v>
      </c>
      <c r="N48" s="2">
        <f t="shared" si="1"/>
        <v>0.03313943605769753</v>
      </c>
    </row>
    <row r="49" spans="1:14" ht="12.75">
      <c r="A49" s="1" t="s">
        <v>83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1" t="s">
        <v>84</v>
      </c>
      <c r="B50" s="2">
        <v>23.056</v>
      </c>
      <c r="C50" s="2">
        <v>23</v>
      </c>
      <c r="D50" s="2">
        <v>23.061</v>
      </c>
      <c r="E50" s="2">
        <v>23.029</v>
      </c>
      <c r="F50" s="2">
        <v>23</v>
      </c>
      <c r="G50" s="2">
        <v>23.002</v>
      </c>
      <c r="H50" s="2">
        <v>23</v>
      </c>
      <c r="I50" s="2">
        <v>23.009</v>
      </c>
      <c r="J50" s="2">
        <v>23</v>
      </c>
      <c r="K50" s="2">
        <v>23</v>
      </c>
      <c r="L50" s="2"/>
      <c r="M50" s="2">
        <f t="shared" si="0"/>
        <v>23.0157</v>
      </c>
      <c r="N50" s="2">
        <f t="shared" si="1"/>
        <v>0.0243084347507771</v>
      </c>
    </row>
    <row r="51" spans="2:1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20.25">
      <c r="B52" s="2"/>
      <c r="C52" s="2"/>
      <c r="D52" s="2"/>
      <c r="E52" s="2" t="s">
        <v>85</v>
      </c>
      <c r="F52" s="2"/>
      <c r="G52" s="2"/>
      <c r="H52" s="4" t="s">
        <v>42</v>
      </c>
      <c r="I52" s="2"/>
      <c r="J52" s="2"/>
      <c r="K52" s="2"/>
      <c r="L52" s="2"/>
      <c r="M52" s="2"/>
      <c r="N52" s="2"/>
      <c r="O52" s="2"/>
      <c r="P52" s="2"/>
      <c r="Q52" s="2"/>
    </row>
    <row r="53" spans="5:14" ht="23.25">
      <c r="E53" s="1" t="s">
        <v>86</v>
      </c>
      <c r="H53" s="4" t="s">
        <v>87</v>
      </c>
      <c r="M53" s="2"/>
      <c r="N53" s="2"/>
    </row>
    <row r="54" spans="8:14" ht="12.75">
      <c r="H54" s="3"/>
      <c r="J54" s="1" t="s">
        <v>92</v>
      </c>
      <c r="M54" s="2"/>
      <c r="N54" s="2"/>
    </row>
    <row r="55" spans="8:14" ht="12.75">
      <c r="H55" s="3"/>
      <c r="M55" s="2"/>
      <c r="N55" s="2"/>
    </row>
    <row r="56" spans="1:14" ht="12.75">
      <c r="A56" s="1" t="s">
        <v>21</v>
      </c>
      <c r="B56" s="1" t="s">
        <v>22</v>
      </c>
      <c r="C56" s="1" t="s">
        <v>23</v>
      </c>
      <c r="D56" s="1" t="s">
        <v>24</v>
      </c>
      <c r="E56" s="1" t="s">
        <v>25</v>
      </c>
      <c r="F56" s="1" t="s">
        <v>26</v>
      </c>
      <c r="G56" s="1" t="s">
        <v>27</v>
      </c>
      <c r="H56" s="1" t="s">
        <v>28</v>
      </c>
      <c r="M56" s="2"/>
      <c r="N56" s="2"/>
    </row>
    <row r="57" spans="1:14" ht="12.75">
      <c r="A57" s="1" t="s">
        <v>29</v>
      </c>
      <c r="B57" s="1" t="s">
        <v>0</v>
      </c>
      <c r="C57" s="1" t="s">
        <v>30</v>
      </c>
      <c r="D57" s="1">
        <v>20</v>
      </c>
      <c r="E57" s="1">
        <v>10</v>
      </c>
      <c r="F57" s="1">
        <v>800</v>
      </c>
      <c r="G57" s="1">
        <v>-800</v>
      </c>
      <c r="H57" s="1" t="s">
        <v>31</v>
      </c>
      <c r="M57" s="2"/>
      <c r="N57" s="2"/>
    </row>
    <row r="58" spans="1:14" ht="12.75">
      <c r="A58" s="1" t="s">
        <v>29</v>
      </c>
      <c r="B58" s="1" t="s">
        <v>14</v>
      </c>
      <c r="C58" s="1" t="s">
        <v>30</v>
      </c>
      <c r="D58" s="1">
        <v>20</v>
      </c>
      <c r="E58" s="1">
        <v>10</v>
      </c>
      <c r="F58" s="1">
        <v>600</v>
      </c>
      <c r="G58" s="1">
        <v>-600</v>
      </c>
      <c r="H58" s="1" t="s">
        <v>32</v>
      </c>
      <c r="M58" s="2"/>
      <c r="N58" s="2"/>
    </row>
    <row r="59" spans="1:14" ht="12.75">
      <c r="A59" s="1" t="s">
        <v>29</v>
      </c>
      <c r="B59" s="1" t="s">
        <v>11</v>
      </c>
      <c r="C59" s="1" t="s">
        <v>30</v>
      </c>
      <c r="D59" s="1">
        <v>20</v>
      </c>
      <c r="E59" s="1">
        <v>10</v>
      </c>
      <c r="F59" s="1">
        <v>600</v>
      </c>
      <c r="G59" s="1">
        <v>-600</v>
      </c>
      <c r="H59" s="1" t="s">
        <v>33</v>
      </c>
      <c r="M59" s="2"/>
      <c r="N59" s="2"/>
    </row>
    <row r="60" spans="1:14" ht="12.75">
      <c r="A60" s="1" t="s">
        <v>29</v>
      </c>
      <c r="B60" s="1" t="s">
        <v>12</v>
      </c>
      <c r="C60" s="1" t="s">
        <v>30</v>
      </c>
      <c r="D60" s="1">
        <v>20</v>
      </c>
      <c r="E60" s="1">
        <v>10</v>
      </c>
      <c r="F60" s="1">
        <v>600</v>
      </c>
      <c r="G60" s="1">
        <v>-600</v>
      </c>
      <c r="H60" s="1" t="s">
        <v>32</v>
      </c>
      <c r="M60" s="2"/>
      <c r="N60" s="2"/>
    </row>
    <row r="61" spans="1:14" ht="12.75">
      <c r="A61" s="1" t="s">
        <v>29</v>
      </c>
      <c r="B61" s="1" t="s">
        <v>13</v>
      </c>
      <c r="C61" s="1" t="s">
        <v>30</v>
      </c>
      <c r="D61" s="1">
        <v>20</v>
      </c>
      <c r="E61" s="1">
        <v>10</v>
      </c>
      <c r="F61" s="1">
        <v>600</v>
      </c>
      <c r="G61" s="1">
        <v>-600</v>
      </c>
      <c r="H61" s="1" t="s">
        <v>34</v>
      </c>
      <c r="M61" s="2"/>
      <c r="N61" s="2"/>
    </row>
    <row r="62" spans="1:14" ht="12.75">
      <c r="A62" s="1" t="s">
        <v>35</v>
      </c>
      <c r="B62" s="1" t="s">
        <v>15</v>
      </c>
      <c r="C62" s="1" t="s">
        <v>30</v>
      </c>
      <c r="D62" s="1">
        <v>20</v>
      </c>
      <c r="E62" s="1">
        <v>10</v>
      </c>
      <c r="F62" s="1">
        <v>600</v>
      </c>
      <c r="G62" s="1">
        <v>-600</v>
      </c>
      <c r="H62" s="1" t="s">
        <v>36</v>
      </c>
      <c r="M62" s="2"/>
      <c r="N62" s="2"/>
    </row>
    <row r="63" spans="1:14" ht="12.75">
      <c r="A63" s="1" t="s">
        <v>35</v>
      </c>
      <c r="B63" s="1" t="s">
        <v>16</v>
      </c>
      <c r="C63" s="1" t="s">
        <v>30</v>
      </c>
      <c r="D63" s="1">
        <v>20</v>
      </c>
      <c r="E63" s="1">
        <v>10</v>
      </c>
      <c r="F63" s="1">
        <v>500</v>
      </c>
      <c r="G63" s="1">
        <v>-500</v>
      </c>
      <c r="H63" s="1" t="s">
        <v>32</v>
      </c>
      <c r="M63" s="2"/>
      <c r="N63" s="2"/>
    </row>
    <row r="64" spans="1:14" ht="12.75">
      <c r="A64" s="1" t="s">
        <v>35</v>
      </c>
      <c r="B64" s="1" t="s">
        <v>17</v>
      </c>
      <c r="C64" s="1" t="s">
        <v>30</v>
      </c>
      <c r="D64" s="1">
        <v>20</v>
      </c>
      <c r="E64" s="1">
        <v>10</v>
      </c>
      <c r="F64" s="1">
        <v>600</v>
      </c>
      <c r="G64" s="1">
        <v>-600</v>
      </c>
      <c r="H64" s="1" t="s">
        <v>37</v>
      </c>
      <c r="M64" s="2"/>
      <c r="N64" s="2"/>
    </row>
    <row r="65" spans="1:14" ht="12.75">
      <c r="A65" s="1" t="s">
        <v>35</v>
      </c>
      <c r="B65" s="1" t="s">
        <v>18</v>
      </c>
      <c r="C65" s="1" t="s">
        <v>30</v>
      </c>
      <c r="D65" s="1">
        <v>20</v>
      </c>
      <c r="E65" s="1">
        <v>10</v>
      </c>
      <c r="F65" s="1">
        <v>500</v>
      </c>
      <c r="G65" s="1">
        <v>-500</v>
      </c>
      <c r="H65" s="1" t="s">
        <v>38</v>
      </c>
      <c r="M65" s="2"/>
      <c r="N65" s="2"/>
    </row>
    <row r="66" spans="1:14" ht="12.75">
      <c r="A66" s="1" t="s">
        <v>35</v>
      </c>
      <c r="B66" s="1" t="s">
        <v>19</v>
      </c>
      <c r="C66" s="1" t="s">
        <v>30</v>
      </c>
      <c r="D66" s="1">
        <v>20</v>
      </c>
      <c r="E66" s="1">
        <v>10</v>
      </c>
      <c r="F66" s="1">
        <v>500</v>
      </c>
      <c r="G66" s="1">
        <v>-500</v>
      </c>
      <c r="H66" s="1" t="s">
        <v>39</v>
      </c>
      <c r="M66" s="2"/>
      <c r="N66" s="2"/>
    </row>
    <row r="67" spans="1:14" ht="12.75">
      <c r="A67" s="1" t="s">
        <v>40</v>
      </c>
      <c r="B67" s="1" t="s">
        <v>20</v>
      </c>
      <c r="C67" s="1" t="s">
        <v>30</v>
      </c>
      <c r="D67" s="1">
        <v>20</v>
      </c>
      <c r="E67" s="1">
        <v>10</v>
      </c>
      <c r="F67" s="1">
        <v>500</v>
      </c>
      <c r="G67" s="1">
        <v>-500</v>
      </c>
      <c r="H67" s="1" t="s">
        <v>41</v>
      </c>
      <c r="M67" s="2"/>
      <c r="N67" s="2"/>
    </row>
    <row r="68" spans="13:14" ht="12.75">
      <c r="M68" s="2"/>
      <c r="N68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2008-03-05T20:49:04Z</dcterms:created>
  <dcterms:modified xsi:type="dcterms:W3CDTF">2008-03-05T20:51:56Z</dcterms:modified>
  <cp:category/>
  <cp:version/>
  <cp:contentType/>
  <cp:contentStatus/>
</cp:coreProperties>
</file>