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15765" windowHeight="1035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<sst xmlns="http://schemas.openxmlformats.org/spreadsheetml/2006/main" count="104" uniqueCount="76">
  <si>
    <t>fluoborite61042fluoborite61042fluoborite61042fluoborite61042fluoborite61042fluoborite61042fluoborite61042fluoborite61042fluoborite61042fluoborite61042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</si>
  <si>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</si>
  <si>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</si>
  <si>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</si>
  <si>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</si>
  <si>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</si>
  <si>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</si>
  <si>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</si>
  <si>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</si>
  <si>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</si>
  <si>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</si>
  <si>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</si>
  <si>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</si>
  <si>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</si>
  <si>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</si>
  <si>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</si>
  <si>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</si>
  <si>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</si>
  <si>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</si>
  <si>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</si>
  <si>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</si>
  <si>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</si>
  <si>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Cl</t>
  </si>
  <si>
    <t>K2O</t>
  </si>
  <si>
    <t>CaO</t>
  </si>
  <si>
    <t>TiO2</t>
  </si>
  <si>
    <t>Cr2O3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</si>
  <si>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</si>
  <si>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</si>
  <si>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</si>
  <si>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</si>
  <si>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</si>
  <si>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</si>
  <si>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</si>
  <si>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</si>
  <si>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</si>
  <si>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</si>
  <si>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</si>
  <si>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</si>
  <si>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</si>
  <si>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</si>
  <si>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</si>
  <si>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</si>
  <si>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</si>
  <si>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</si>
  <si>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</si>
  <si>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</si>
  <si>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</si>
  <si>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</si>
  <si>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</si>
  <si>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</si>
  <si>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</si>
  <si>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</si>
  <si>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</si>
  <si>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</si>
  <si>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</si>
  <si>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</si>
  <si>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</si>
  <si>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MgF2</t>
  </si>
  <si>
    <t>PET</t>
  </si>
  <si>
    <t>scap-s</t>
  </si>
  <si>
    <t>kspar-OR1</t>
  </si>
  <si>
    <t>wollast</t>
  </si>
  <si>
    <t>rutile1</t>
  </si>
  <si>
    <t>chrom-s</t>
  </si>
  <si>
    <t>rhod-791</t>
  </si>
  <si>
    <t>LIF</t>
  </si>
  <si>
    <t>fayalite</t>
  </si>
  <si>
    <r>
      <t>Mg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(BO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)F</t>
    </r>
    <r>
      <rPr>
        <vertAlign val="subscript"/>
        <sz val="14"/>
        <rFont val="Times New Roman"/>
        <family val="1"/>
      </rPr>
      <t>3</t>
    </r>
  </si>
  <si>
    <t>trace</t>
  </si>
  <si>
    <t>OH*</t>
  </si>
  <si>
    <r>
      <t>(Mg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(BO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)(F</t>
    </r>
    <r>
      <rPr>
        <vertAlign val="subscript"/>
        <sz val="14"/>
        <rFont val="Times New Roman"/>
        <family val="1"/>
      </rPr>
      <t>1.96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1.04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</si>
  <si>
    <t>* estimated by difference and stoichiometry</t>
  </si>
  <si>
    <t>ideal</t>
  </si>
  <si>
    <t>measured</t>
  </si>
  <si>
    <t xml:space="preserve"> B assumed by stoichiometry; OH estimated by difference and stoichiometry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</si>
</sst>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A1">
      <selection activeCell="P30" sqref="P30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6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</row>
    <row r="4" spans="1:19" ht="12.75">
      <c r="A4" s="1" t="s">
        <v>19</v>
      </c>
      <c r="B4" s="2">
        <v>61.7</v>
      </c>
      <c r="C4" s="2">
        <v>62.8</v>
      </c>
      <c r="D4" s="2">
        <v>62.61</v>
      </c>
      <c r="E4" s="2">
        <v>61.83</v>
      </c>
      <c r="F4" s="2">
        <v>62.05</v>
      </c>
      <c r="G4" s="2">
        <v>63.58</v>
      </c>
      <c r="H4" s="2">
        <v>61.98</v>
      </c>
      <c r="I4" s="2">
        <v>61.61</v>
      </c>
      <c r="J4" s="2">
        <v>62.58</v>
      </c>
      <c r="K4" s="2">
        <v>64.48</v>
      </c>
      <c r="L4" s="2"/>
      <c r="M4" s="2">
        <f>AVERAGE(B4:K4)</f>
        <v>62.522000000000006</v>
      </c>
      <c r="N4" s="2">
        <f>STDEV(B4:K4)</f>
        <v>0.9155666126620167</v>
      </c>
      <c r="O4" s="2"/>
      <c r="P4" s="2"/>
      <c r="Q4" s="2"/>
      <c r="R4" s="2"/>
      <c r="S4" s="2"/>
    </row>
    <row r="5" spans="1:19" ht="12.75">
      <c r="A5" s="1" t="s">
        <v>28</v>
      </c>
      <c r="B5" s="2">
        <v>0.3</v>
      </c>
      <c r="C5" s="2">
        <v>0.27</v>
      </c>
      <c r="D5" s="2">
        <v>0.34</v>
      </c>
      <c r="E5" s="2">
        <v>0.4</v>
      </c>
      <c r="F5" s="2">
        <v>0.34</v>
      </c>
      <c r="G5" s="2">
        <v>0.37</v>
      </c>
      <c r="H5" s="2">
        <v>0.37</v>
      </c>
      <c r="I5" s="2">
        <v>0.29</v>
      </c>
      <c r="J5" s="2">
        <v>0.36</v>
      </c>
      <c r="K5" s="2">
        <v>0.29</v>
      </c>
      <c r="L5" s="2"/>
      <c r="M5" s="2">
        <f aca="true" t="shared" si="0" ref="M5:M22">AVERAGE(B5:K5)</f>
        <v>0.333</v>
      </c>
      <c r="N5" s="2">
        <f aca="true" t="shared" si="1" ref="N5:N22">STDEV(B5:K5)</f>
        <v>0.04321779468896784</v>
      </c>
      <c r="O5" s="2"/>
      <c r="P5" s="2"/>
      <c r="Q5" s="2"/>
      <c r="R5" s="2"/>
      <c r="S5" s="2"/>
    </row>
    <row r="6" spans="1:19" ht="12.75">
      <c r="A6" s="1" t="s">
        <v>20</v>
      </c>
      <c r="B6" s="2">
        <v>0.13</v>
      </c>
      <c r="C6" s="2">
        <v>0.26</v>
      </c>
      <c r="D6" s="2">
        <v>0.14</v>
      </c>
      <c r="E6" s="2">
        <v>0.15</v>
      </c>
      <c r="F6" s="2">
        <v>0.16</v>
      </c>
      <c r="G6" s="2">
        <v>0.14</v>
      </c>
      <c r="H6" s="2">
        <v>0.18</v>
      </c>
      <c r="I6" s="2">
        <v>0.19</v>
      </c>
      <c r="J6" s="2">
        <v>0.18</v>
      </c>
      <c r="K6" s="2">
        <v>0.21</v>
      </c>
      <c r="L6" s="2"/>
      <c r="M6" s="2">
        <f t="shared" si="0"/>
        <v>0.174</v>
      </c>
      <c r="N6" s="2">
        <f t="shared" si="1"/>
        <v>0.039496835316262996</v>
      </c>
      <c r="O6" s="2"/>
      <c r="P6" s="2"/>
      <c r="Q6" s="2"/>
      <c r="R6" s="2"/>
      <c r="S6" s="2"/>
    </row>
    <row r="7" spans="1:19" ht="12.75">
      <c r="A7" s="1" t="s">
        <v>18</v>
      </c>
      <c r="B7" s="2">
        <v>0.04</v>
      </c>
      <c r="C7" s="2">
        <v>0</v>
      </c>
      <c r="D7" s="2">
        <v>0.03</v>
      </c>
      <c r="E7" s="2">
        <v>0.02</v>
      </c>
      <c r="F7" s="2">
        <v>0.08</v>
      </c>
      <c r="G7" s="2">
        <v>0.06</v>
      </c>
      <c r="H7" s="2">
        <v>0.05</v>
      </c>
      <c r="I7" s="2">
        <v>0.02</v>
      </c>
      <c r="J7" s="2">
        <v>0.02</v>
      </c>
      <c r="K7" s="2">
        <v>0.1</v>
      </c>
      <c r="L7" s="2"/>
      <c r="M7" s="2">
        <f t="shared" si="0"/>
        <v>0.042</v>
      </c>
      <c r="N7" s="2">
        <f t="shared" si="1"/>
        <v>0.03084008934992101</v>
      </c>
      <c r="O7" s="2"/>
      <c r="P7" s="2"/>
      <c r="Q7" s="2"/>
      <c r="R7" s="2"/>
      <c r="S7" s="2"/>
    </row>
    <row r="8" spans="1:19" ht="12.75">
      <c r="A8" s="1" t="s">
        <v>25</v>
      </c>
      <c r="B8" s="2">
        <v>0.04</v>
      </c>
      <c r="C8" s="2">
        <v>0.02</v>
      </c>
      <c r="D8" s="2">
        <v>0.05</v>
      </c>
      <c r="E8" s="2">
        <v>0.01</v>
      </c>
      <c r="F8" s="2">
        <v>0.01</v>
      </c>
      <c r="G8" s="2">
        <v>0.01</v>
      </c>
      <c r="H8" s="2">
        <v>0.04</v>
      </c>
      <c r="I8" s="2">
        <v>0.02</v>
      </c>
      <c r="J8" s="2">
        <v>0.05</v>
      </c>
      <c r="K8" s="2">
        <v>0</v>
      </c>
      <c r="L8" s="2"/>
      <c r="M8" s="2">
        <f t="shared" si="0"/>
        <v>0.025</v>
      </c>
      <c r="N8" s="2">
        <f t="shared" si="1"/>
        <v>0.01840893502864544</v>
      </c>
      <c r="O8" s="2"/>
      <c r="P8" s="2"/>
      <c r="Q8" s="2"/>
      <c r="R8" s="2"/>
      <c r="S8" s="2"/>
    </row>
    <row r="9" spans="1:19" ht="12.75">
      <c r="A9" s="1" t="s">
        <v>27</v>
      </c>
      <c r="B9" s="2">
        <v>0.03</v>
      </c>
      <c r="C9" s="2">
        <v>0.03</v>
      </c>
      <c r="D9" s="2">
        <v>0.04</v>
      </c>
      <c r="E9" s="2">
        <v>0.03</v>
      </c>
      <c r="F9" s="2">
        <v>0</v>
      </c>
      <c r="G9" s="2">
        <v>0.02</v>
      </c>
      <c r="H9" s="2">
        <v>0.05</v>
      </c>
      <c r="I9" s="2">
        <v>0.05</v>
      </c>
      <c r="J9" s="2">
        <v>0.06</v>
      </c>
      <c r="K9" s="2">
        <v>0.01</v>
      </c>
      <c r="L9" s="2"/>
      <c r="M9" s="2">
        <f t="shared" si="0"/>
        <v>0.032</v>
      </c>
      <c r="N9" s="2">
        <f t="shared" si="1"/>
        <v>0.018737959096740253</v>
      </c>
      <c r="O9" s="2"/>
      <c r="P9" s="2"/>
      <c r="Q9" s="2"/>
      <c r="R9" s="2"/>
      <c r="S9" s="2"/>
    </row>
    <row r="10" spans="1:19" ht="12.75">
      <c r="A10" s="1" t="s">
        <v>17</v>
      </c>
      <c r="B10" s="2">
        <v>10.99</v>
      </c>
      <c r="C10" s="2">
        <v>10.98</v>
      </c>
      <c r="D10" s="2">
        <v>11.69</v>
      </c>
      <c r="E10" s="2">
        <v>10.93</v>
      </c>
      <c r="F10" s="2">
        <v>11.35</v>
      </c>
      <c r="G10" s="2">
        <v>11.34</v>
      </c>
      <c r="H10" s="2">
        <v>11.06</v>
      </c>
      <c r="I10" s="2">
        <v>11.3</v>
      </c>
      <c r="J10" s="2">
        <v>11.36</v>
      </c>
      <c r="K10" s="2">
        <v>11.12</v>
      </c>
      <c r="L10" s="2"/>
      <c r="M10" s="2">
        <f t="shared" si="0"/>
        <v>11.212</v>
      </c>
      <c r="N10" s="2">
        <f t="shared" si="1"/>
        <v>0.2375242677659449</v>
      </c>
      <c r="O10" s="2"/>
      <c r="P10" s="2"/>
      <c r="Q10" s="2"/>
      <c r="R10" s="2"/>
      <c r="S10" s="2"/>
    </row>
    <row r="11" spans="1:19" ht="12.75">
      <c r="A11" s="1" t="s">
        <v>21</v>
      </c>
      <c r="B11" s="2">
        <v>0.04</v>
      </c>
      <c r="C11" s="2">
        <v>0.01</v>
      </c>
      <c r="D11" s="2">
        <v>0</v>
      </c>
      <c r="E11" s="2">
        <v>0.08</v>
      </c>
      <c r="F11" s="2">
        <v>0.08</v>
      </c>
      <c r="G11" s="2">
        <v>0</v>
      </c>
      <c r="H11" s="2">
        <v>0</v>
      </c>
      <c r="I11" s="2">
        <v>0</v>
      </c>
      <c r="J11" s="2">
        <v>0.01</v>
      </c>
      <c r="K11" s="2">
        <v>0.01</v>
      </c>
      <c r="L11" s="2"/>
      <c r="M11" s="2">
        <f t="shared" si="0"/>
        <v>0.023000000000000003</v>
      </c>
      <c r="N11" s="2">
        <f t="shared" si="1"/>
        <v>0.03233505150074073</v>
      </c>
      <c r="O11" s="2"/>
      <c r="P11" s="2"/>
      <c r="Q11" s="2"/>
      <c r="R11" s="2"/>
      <c r="S11" s="2"/>
    </row>
    <row r="12" spans="1:19" ht="12.75">
      <c r="A12" s="1" t="s">
        <v>22</v>
      </c>
      <c r="B12" s="2">
        <v>0</v>
      </c>
      <c r="C12" s="2">
        <v>0.01</v>
      </c>
      <c r="D12" s="2">
        <v>0</v>
      </c>
      <c r="E12" s="2">
        <v>0.01</v>
      </c>
      <c r="F12" s="2">
        <v>0.04</v>
      </c>
      <c r="G12" s="2">
        <v>0</v>
      </c>
      <c r="H12" s="2">
        <v>0</v>
      </c>
      <c r="I12" s="2">
        <v>0.01</v>
      </c>
      <c r="J12" s="2">
        <v>0.01</v>
      </c>
      <c r="K12" s="2">
        <v>0</v>
      </c>
      <c r="L12" s="2"/>
      <c r="M12" s="2">
        <f t="shared" si="0"/>
        <v>0.007999999999999998</v>
      </c>
      <c r="N12" s="2">
        <f t="shared" si="1"/>
        <v>0.012292725943057184</v>
      </c>
      <c r="O12" s="2"/>
      <c r="P12" s="2"/>
      <c r="Q12" s="2"/>
      <c r="R12" s="2"/>
      <c r="S12" s="2"/>
    </row>
    <row r="13" spans="1:19" ht="12.75">
      <c r="A13" s="1" t="s">
        <v>23</v>
      </c>
      <c r="B13" s="2">
        <v>0.01</v>
      </c>
      <c r="C13" s="2">
        <v>0.02</v>
      </c>
      <c r="D13" s="2">
        <v>0.01</v>
      </c>
      <c r="E13" s="2">
        <v>0.03</v>
      </c>
      <c r="F13" s="2">
        <v>0.01</v>
      </c>
      <c r="G13" s="2">
        <v>0.01</v>
      </c>
      <c r="H13" s="2">
        <v>0.02</v>
      </c>
      <c r="I13" s="2">
        <v>0.01</v>
      </c>
      <c r="J13" s="2">
        <v>0</v>
      </c>
      <c r="K13" s="2">
        <v>0</v>
      </c>
      <c r="L13" s="2"/>
      <c r="M13" s="2">
        <f t="shared" si="0"/>
        <v>0.012</v>
      </c>
      <c r="N13" s="2">
        <f t="shared" si="1"/>
        <v>0.009189365834726815</v>
      </c>
      <c r="O13" s="2"/>
      <c r="P13" s="2"/>
      <c r="Q13" s="2"/>
      <c r="R13" s="2"/>
      <c r="S13" s="2"/>
    </row>
    <row r="14" spans="1:19" ht="12.75">
      <c r="A14" s="1" t="s">
        <v>24</v>
      </c>
      <c r="B14" s="2">
        <v>0.02</v>
      </c>
      <c r="C14" s="2">
        <v>0.01</v>
      </c>
      <c r="D14" s="2">
        <v>0.03</v>
      </c>
      <c r="E14" s="2">
        <v>0</v>
      </c>
      <c r="F14" s="2">
        <v>0.02</v>
      </c>
      <c r="G14" s="2">
        <v>0</v>
      </c>
      <c r="H14" s="2">
        <v>0</v>
      </c>
      <c r="I14" s="2">
        <v>0.01</v>
      </c>
      <c r="J14" s="2">
        <v>0.01</v>
      </c>
      <c r="K14" s="2">
        <v>0.02</v>
      </c>
      <c r="L14" s="2"/>
      <c r="M14" s="2">
        <f t="shared" si="0"/>
        <v>0.012</v>
      </c>
      <c r="N14" s="2">
        <f t="shared" si="1"/>
        <v>0.010327955589886447</v>
      </c>
      <c r="O14" s="2"/>
      <c r="P14" s="2"/>
      <c r="Q14" s="2"/>
      <c r="R14" s="2"/>
      <c r="S14" s="2"/>
    </row>
    <row r="15" spans="1:19" ht="12.75">
      <c r="A15" s="1" t="s">
        <v>26</v>
      </c>
      <c r="B15" s="2">
        <v>0.02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0.01</v>
      </c>
      <c r="I15" s="2">
        <v>0.03</v>
      </c>
      <c r="J15" s="2">
        <v>0</v>
      </c>
      <c r="K15" s="2">
        <v>0</v>
      </c>
      <c r="L15" s="2"/>
      <c r="M15" s="2">
        <f t="shared" si="0"/>
        <v>0.006</v>
      </c>
      <c r="N15" s="2">
        <f t="shared" si="1"/>
        <v>0.0107496769977314</v>
      </c>
      <c r="O15" s="2"/>
      <c r="P15" s="2"/>
      <c r="Q15" s="2"/>
      <c r="R15" s="2"/>
      <c r="S15" s="2"/>
    </row>
    <row r="16" spans="1:19" ht="12.75">
      <c r="A16" s="1" t="s">
        <v>29</v>
      </c>
      <c r="B16" s="2">
        <v>73.33</v>
      </c>
      <c r="C16" s="2">
        <v>74.41</v>
      </c>
      <c r="D16" s="2">
        <v>74.94</v>
      </c>
      <c r="E16" s="2">
        <v>73.5</v>
      </c>
      <c r="F16" s="2">
        <v>74.14</v>
      </c>
      <c r="G16" s="2">
        <v>75.53</v>
      </c>
      <c r="H16" s="2">
        <v>73.77</v>
      </c>
      <c r="I16" s="2">
        <v>73.54</v>
      </c>
      <c r="J16" s="2">
        <v>74.64</v>
      </c>
      <c r="K16" s="2">
        <v>76.25</v>
      </c>
      <c r="L16" s="2"/>
      <c r="M16" s="2">
        <f t="shared" si="0"/>
        <v>74.405</v>
      </c>
      <c r="N16" s="2">
        <f t="shared" si="1"/>
        <v>0.9549549145844938</v>
      </c>
      <c r="O16" s="2"/>
      <c r="P16" s="2"/>
      <c r="Q16" s="2"/>
      <c r="R16" s="2"/>
      <c r="S16" s="2"/>
    </row>
    <row r="17" spans="2:19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1" t="s">
        <v>30</v>
      </c>
      <c r="B18" s="2" t="s">
        <v>31</v>
      </c>
      <c r="C18" s="2" t="s">
        <v>32</v>
      </c>
      <c r="D18" s="2" t="s">
        <v>33</v>
      </c>
      <c r="E18" s="2">
        <v>3</v>
      </c>
      <c r="F18" s="2" t="s">
        <v>34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1" t="s">
        <v>36</v>
      </c>
      <c r="B19" s="2">
        <v>2.9803941324418437</v>
      </c>
      <c r="C19" s="2">
        <v>2.976443458971983</v>
      </c>
      <c r="D19" s="2">
        <v>2.9786178919359725</v>
      </c>
      <c r="E19" s="2">
        <v>2.9786864522882315</v>
      </c>
      <c r="F19" s="2">
        <v>2.9787532674399095</v>
      </c>
      <c r="G19" s="2">
        <v>2.979658035811338</v>
      </c>
      <c r="H19" s="2">
        <v>2.9749301199034712</v>
      </c>
      <c r="I19" s="2">
        <v>2.9782661856244683</v>
      </c>
      <c r="J19" s="2">
        <v>2.975609182978914</v>
      </c>
      <c r="K19" s="2">
        <v>2.977721187947569</v>
      </c>
      <c r="L19" s="2"/>
      <c r="M19" s="2">
        <f>AVERAGE(B19:K19)</f>
        <v>2.9779079915343702</v>
      </c>
      <c r="N19" s="2">
        <f>STDEV(B19:K19)</f>
        <v>0.0017489138560152126</v>
      </c>
      <c r="O19" s="4">
        <v>2.99</v>
      </c>
      <c r="P19" s="2"/>
      <c r="Q19" s="2"/>
      <c r="R19" s="2"/>
      <c r="S19" s="2"/>
    </row>
    <row r="20" spans="1:19" ht="12.75">
      <c r="A20" s="1" t="s">
        <v>44</v>
      </c>
      <c r="B20" s="2">
        <v>0.008129376521316047</v>
      </c>
      <c r="C20" s="2">
        <v>0.007178756225396781</v>
      </c>
      <c r="D20" s="2">
        <v>0.009073972434489161</v>
      </c>
      <c r="E20" s="2">
        <v>0.010810181443633188</v>
      </c>
      <c r="F20" s="2">
        <v>0.009156280978736763</v>
      </c>
      <c r="G20" s="2">
        <v>0.009727361893601575</v>
      </c>
      <c r="H20" s="2">
        <v>0.00996263844010689</v>
      </c>
      <c r="I20" s="2">
        <v>0.007864257917080491</v>
      </c>
      <c r="J20" s="2">
        <v>0.009602631887820843</v>
      </c>
      <c r="K20" s="2">
        <v>0.00751284534345379</v>
      </c>
      <c r="L20" s="2"/>
      <c r="M20" s="2">
        <f t="shared" si="0"/>
        <v>0.008901830308563553</v>
      </c>
      <c r="N20" s="2">
        <f t="shared" si="1"/>
        <v>0.0011834800896559198</v>
      </c>
      <c r="O20" s="4">
        <v>0.01</v>
      </c>
      <c r="P20" s="2"/>
      <c r="Q20" s="2"/>
      <c r="R20" s="2"/>
      <c r="S20" s="2"/>
    </row>
    <row r="21" spans="1:19" ht="12.75">
      <c r="A21" s="1" t="s">
        <v>37</v>
      </c>
      <c r="B21" s="2">
        <v>0.00496454067913511</v>
      </c>
      <c r="C21" s="2">
        <v>0.00974223333066662</v>
      </c>
      <c r="D21" s="2">
        <v>0.005265581164254481</v>
      </c>
      <c r="E21" s="2">
        <v>0.005712996899213891</v>
      </c>
      <c r="F21" s="2">
        <v>0.006072393604497702</v>
      </c>
      <c r="G21" s="2">
        <v>0.005187058216850788</v>
      </c>
      <c r="H21" s="2">
        <v>0.006830380342549215</v>
      </c>
      <c r="I21" s="2">
        <v>0.007261278406346476</v>
      </c>
      <c r="J21" s="2">
        <v>0.006766436682611329</v>
      </c>
      <c r="K21" s="2">
        <v>0.00766700034373109</v>
      </c>
      <c r="L21" s="2"/>
      <c r="M21" s="2">
        <f t="shared" si="0"/>
        <v>0.00654698996698567</v>
      </c>
      <c r="N21" s="2">
        <f t="shared" si="1"/>
        <v>0.0014536938817092024</v>
      </c>
      <c r="O21" s="2" t="s">
        <v>69</v>
      </c>
      <c r="P21" s="2"/>
      <c r="Q21" s="2"/>
      <c r="R21" s="2"/>
      <c r="S21" s="2"/>
    </row>
    <row r="22" spans="1:19" ht="12.75">
      <c r="A22" s="1" t="s">
        <v>29</v>
      </c>
      <c r="B22" s="2">
        <f>SUM(B19:B21)</f>
        <v>2.993488049642295</v>
      </c>
      <c r="C22" s="2">
        <f aca="true" t="shared" si="2" ref="C22:K22">SUM(C19:C21)</f>
        <v>2.993364448528046</v>
      </c>
      <c r="D22" s="2">
        <f t="shared" si="2"/>
        <v>2.9929574455347163</v>
      </c>
      <c r="E22" s="2">
        <f t="shared" si="2"/>
        <v>2.9952096306310785</v>
      </c>
      <c r="F22" s="2">
        <f t="shared" si="2"/>
        <v>2.9939819420231437</v>
      </c>
      <c r="G22" s="2">
        <f t="shared" si="2"/>
        <v>2.9945724559217903</v>
      </c>
      <c r="H22" s="2">
        <f t="shared" si="2"/>
        <v>2.9917231386861274</v>
      </c>
      <c r="I22" s="2">
        <f t="shared" si="2"/>
        <v>2.9933917219478956</v>
      </c>
      <c r="J22" s="2">
        <f t="shared" si="2"/>
        <v>2.9919782515493463</v>
      </c>
      <c r="K22" s="2">
        <f t="shared" si="2"/>
        <v>2.9929010336347535</v>
      </c>
      <c r="L22" s="2"/>
      <c r="M22" s="2">
        <f t="shared" si="0"/>
        <v>2.9933568118099187</v>
      </c>
      <c r="N22" s="2">
        <f t="shared" si="1"/>
        <v>0.0010675288095282627</v>
      </c>
      <c r="O22" s="2"/>
      <c r="P22" s="2"/>
      <c r="Q22" s="2"/>
      <c r="R22" s="2"/>
      <c r="S22" s="2"/>
    </row>
    <row r="23" spans="1:19" ht="12.75">
      <c r="A23" s="1" t="s">
        <v>17</v>
      </c>
      <c r="B23" s="2">
        <v>1.9453124265868533</v>
      </c>
      <c r="C23" s="2">
        <v>1.9069682676541382</v>
      </c>
      <c r="D23" s="2">
        <v>2.0379275208930436</v>
      </c>
      <c r="E23" s="2">
        <v>1.9295180186492749</v>
      </c>
      <c r="F23" s="2">
        <v>1.9966030967793</v>
      </c>
      <c r="G23" s="2">
        <v>1.9474310426321724</v>
      </c>
      <c r="H23" s="2">
        <v>1.9452859799787185</v>
      </c>
      <c r="I23" s="2">
        <v>2.001676443714332</v>
      </c>
      <c r="J23" s="2">
        <v>1.9793463556560118</v>
      </c>
      <c r="K23" s="2">
        <v>1.8817716552396673</v>
      </c>
      <c r="L23" s="2"/>
      <c r="M23" s="2">
        <f>AVERAGE(B23:K23)</f>
        <v>1.9571840807783514</v>
      </c>
      <c r="N23" s="2">
        <f>STDEV(B23:K23)</f>
        <v>0.04701748406173845</v>
      </c>
      <c r="O23" s="4">
        <v>1.96</v>
      </c>
      <c r="P23" s="2"/>
      <c r="Q23" s="2"/>
      <c r="R23" s="2"/>
      <c r="S23" s="2"/>
    </row>
    <row r="24" spans="1:19" ht="12.75">
      <c r="A24" s="1" t="s">
        <v>70</v>
      </c>
      <c r="B24" s="2">
        <f>3-B23</f>
        <v>1.0546875734131467</v>
      </c>
      <c r="C24" s="2">
        <f aca="true" t="shared" si="3" ref="C24:K24">3-C23</f>
        <v>1.0930317323458618</v>
      </c>
      <c r="D24" s="2">
        <f t="shared" si="3"/>
        <v>0.9620724791069564</v>
      </c>
      <c r="E24" s="2">
        <f t="shared" si="3"/>
        <v>1.0704819813507251</v>
      </c>
      <c r="F24" s="2">
        <f t="shared" si="3"/>
        <v>1.0033969032207</v>
      </c>
      <c r="G24" s="2">
        <f t="shared" si="3"/>
        <v>1.0525689573678276</v>
      </c>
      <c r="H24" s="2">
        <f t="shared" si="3"/>
        <v>1.0547140200212815</v>
      </c>
      <c r="I24" s="2">
        <f t="shared" si="3"/>
        <v>0.9983235562856678</v>
      </c>
      <c r="J24" s="2">
        <f t="shared" si="3"/>
        <v>1.0206536443439882</v>
      </c>
      <c r="K24" s="2">
        <f t="shared" si="3"/>
        <v>1.1182283447603327</v>
      </c>
      <c r="L24" s="2"/>
      <c r="M24" s="2">
        <f>AVERAGE(B24:K24)</f>
        <v>1.0428159192216486</v>
      </c>
      <c r="N24" s="2">
        <f>STDEV(B24:K24)</f>
        <v>0.04701748406174055</v>
      </c>
      <c r="O24" s="4">
        <v>1.04</v>
      </c>
      <c r="P24" s="2"/>
      <c r="Q24" s="2"/>
      <c r="R24" s="2"/>
      <c r="S24" s="2"/>
    </row>
    <row r="25" spans="1:19" ht="12.75">
      <c r="A25" s="1" t="s">
        <v>72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2"/>
      <c r="Q25" s="2"/>
      <c r="R25" s="2"/>
      <c r="S25" s="2"/>
    </row>
    <row r="26" spans="2:19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2"/>
      <c r="Q26" s="2"/>
      <c r="R26" s="2"/>
      <c r="S26" s="2"/>
    </row>
    <row r="27" spans="2:19" ht="20.25">
      <c r="B27" s="2"/>
      <c r="C27" s="2" t="s">
        <v>73</v>
      </c>
      <c r="D27" s="2"/>
      <c r="E27" s="2"/>
      <c r="F27" s="2"/>
      <c r="G27" s="3" t="s">
        <v>68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3:14" ht="20.25">
      <c r="C28" s="1" t="s">
        <v>74</v>
      </c>
      <c r="G28" s="3" t="s">
        <v>71</v>
      </c>
      <c r="N28" s="1" t="s">
        <v>75</v>
      </c>
    </row>
    <row r="29" ht="13.5">
      <c r="G29"/>
    </row>
    <row r="30" spans="1:8" ht="12.75">
      <c r="A30" s="1" t="s">
        <v>45</v>
      </c>
      <c r="B30" s="1" t="s">
        <v>46</v>
      </c>
      <c r="C30" s="1" t="s">
        <v>47</v>
      </c>
      <c r="D30" s="1" t="s">
        <v>48</v>
      </c>
      <c r="E30" s="1" t="s">
        <v>49</v>
      </c>
      <c r="F30" s="1" t="s">
        <v>50</v>
      </c>
      <c r="G30" s="1" t="s">
        <v>51</v>
      </c>
      <c r="H30" s="1" t="s">
        <v>52</v>
      </c>
    </row>
    <row r="31" spans="1:8" ht="12.75">
      <c r="A31" s="1" t="s">
        <v>53</v>
      </c>
      <c r="B31" s="1" t="s">
        <v>35</v>
      </c>
      <c r="C31" s="1" t="s">
        <v>54</v>
      </c>
      <c r="D31" s="1">
        <v>20</v>
      </c>
      <c r="E31" s="1">
        <v>10</v>
      </c>
      <c r="F31" s="1">
        <v>600</v>
      </c>
      <c r="G31" s="1">
        <v>-600</v>
      </c>
      <c r="H31" s="1" t="s">
        <v>55</v>
      </c>
    </row>
    <row r="32" spans="1:8" ht="12.75">
      <c r="A32" s="1" t="s">
        <v>53</v>
      </c>
      <c r="B32" s="1" t="s">
        <v>37</v>
      </c>
      <c r="C32" s="1" t="s">
        <v>54</v>
      </c>
      <c r="D32" s="1">
        <v>20</v>
      </c>
      <c r="E32" s="1">
        <v>10</v>
      </c>
      <c r="F32" s="1">
        <v>600</v>
      </c>
      <c r="G32" s="1">
        <v>-600</v>
      </c>
      <c r="H32" s="1" t="s">
        <v>56</v>
      </c>
    </row>
    <row r="33" spans="1:8" ht="12.75">
      <c r="A33" s="1" t="s">
        <v>53</v>
      </c>
      <c r="B33" s="1" t="s">
        <v>38</v>
      </c>
      <c r="C33" s="1" t="s">
        <v>54</v>
      </c>
      <c r="D33" s="1">
        <v>20</v>
      </c>
      <c r="E33" s="1">
        <v>10</v>
      </c>
      <c r="F33" s="1">
        <v>600</v>
      </c>
      <c r="G33" s="1">
        <v>-601</v>
      </c>
      <c r="H33" s="1" t="s">
        <v>57</v>
      </c>
    </row>
    <row r="34" spans="1:8" ht="12.75">
      <c r="A34" s="1" t="s">
        <v>53</v>
      </c>
      <c r="B34" s="1" t="s">
        <v>17</v>
      </c>
      <c r="C34" s="1" t="s">
        <v>54</v>
      </c>
      <c r="D34" s="1">
        <v>20</v>
      </c>
      <c r="E34" s="1">
        <v>10</v>
      </c>
      <c r="F34" s="1">
        <v>800</v>
      </c>
      <c r="G34" s="1">
        <v>-800</v>
      </c>
      <c r="H34" s="1" t="s">
        <v>58</v>
      </c>
    </row>
    <row r="35" spans="1:8" ht="12.75">
      <c r="A35" s="1" t="s">
        <v>53</v>
      </c>
      <c r="B35" s="1" t="s">
        <v>36</v>
      </c>
      <c r="C35" s="1" t="s">
        <v>54</v>
      </c>
      <c r="D35" s="1">
        <v>20</v>
      </c>
      <c r="E35" s="1">
        <v>10</v>
      </c>
      <c r="F35" s="1">
        <v>600</v>
      </c>
      <c r="G35" s="1">
        <v>-601</v>
      </c>
      <c r="H35" s="1" t="s">
        <v>57</v>
      </c>
    </row>
    <row r="36" spans="1:8" ht="12.75">
      <c r="A36" s="1" t="s">
        <v>59</v>
      </c>
      <c r="B36" s="1" t="s">
        <v>22</v>
      </c>
      <c r="C36" s="1" t="s">
        <v>54</v>
      </c>
      <c r="D36" s="1">
        <v>20</v>
      </c>
      <c r="E36" s="1">
        <v>10</v>
      </c>
      <c r="F36" s="1">
        <v>600</v>
      </c>
      <c r="G36" s="1">
        <v>-600</v>
      </c>
      <c r="H36" s="1" t="s">
        <v>60</v>
      </c>
    </row>
    <row r="37" spans="1:8" ht="12.75">
      <c r="A37" s="1" t="s">
        <v>59</v>
      </c>
      <c r="B37" s="1" t="s">
        <v>39</v>
      </c>
      <c r="C37" s="1" t="s">
        <v>54</v>
      </c>
      <c r="D37" s="1">
        <v>20</v>
      </c>
      <c r="E37" s="1">
        <v>10</v>
      </c>
      <c r="F37" s="1">
        <v>600</v>
      </c>
      <c r="G37" s="1">
        <v>-600</v>
      </c>
      <c r="H37" s="1" t="s">
        <v>61</v>
      </c>
    </row>
    <row r="38" spans="1:8" ht="12.75">
      <c r="A38" s="1" t="s">
        <v>59</v>
      </c>
      <c r="B38" s="1" t="s">
        <v>40</v>
      </c>
      <c r="C38" s="1" t="s">
        <v>54</v>
      </c>
      <c r="D38" s="1">
        <v>20</v>
      </c>
      <c r="E38" s="1">
        <v>10</v>
      </c>
      <c r="F38" s="1">
        <v>600</v>
      </c>
      <c r="G38" s="1">
        <v>-600</v>
      </c>
      <c r="H38" s="1" t="s">
        <v>62</v>
      </c>
    </row>
    <row r="39" spans="1:8" ht="12.75">
      <c r="A39" s="1" t="s">
        <v>59</v>
      </c>
      <c r="B39" s="1" t="s">
        <v>41</v>
      </c>
      <c r="C39" s="1" t="s">
        <v>54</v>
      </c>
      <c r="D39" s="1">
        <v>20</v>
      </c>
      <c r="E39" s="1">
        <v>10</v>
      </c>
      <c r="F39" s="1">
        <v>600</v>
      </c>
      <c r="G39" s="1">
        <v>-600</v>
      </c>
      <c r="H39" s="1" t="s">
        <v>63</v>
      </c>
    </row>
    <row r="40" spans="1:8" ht="12.75">
      <c r="A40" s="1" t="s">
        <v>59</v>
      </c>
      <c r="B40" s="1" t="s">
        <v>42</v>
      </c>
      <c r="C40" s="1" t="s">
        <v>54</v>
      </c>
      <c r="D40" s="1">
        <v>20</v>
      </c>
      <c r="E40" s="1">
        <v>10</v>
      </c>
      <c r="F40" s="1">
        <v>600</v>
      </c>
      <c r="G40" s="1">
        <v>-600</v>
      </c>
      <c r="H40" s="1" t="s">
        <v>64</v>
      </c>
    </row>
    <row r="41" spans="1:8" ht="12.75">
      <c r="A41" s="1" t="s">
        <v>59</v>
      </c>
      <c r="B41" s="1" t="s">
        <v>43</v>
      </c>
      <c r="C41" s="1" t="s">
        <v>54</v>
      </c>
      <c r="D41" s="1">
        <v>20</v>
      </c>
      <c r="E41" s="1">
        <v>10</v>
      </c>
      <c r="F41" s="1">
        <v>600</v>
      </c>
      <c r="G41" s="1">
        <v>-600</v>
      </c>
      <c r="H41" s="1" t="s">
        <v>65</v>
      </c>
    </row>
    <row r="42" spans="1:8" ht="12.75">
      <c r="A42" s="1" t="s">
        <v>66</v>
      </c>
      <c r="B42" s="1" t="s">
        <v>44</v>
      </c>
      <c r="C42" s="1" t="s">
        <v>54</v>
      </c>
      <c r="D42" s="1">
        <v>20</v>
      </c>
      <c r="E42" s="1">
        <v>10</v>
      </c>
      <c r="F42" s="1">
        <v>500</v>
      </c>
      <c r="G42" s="1">
        <v>-500</v>
      </c>
      <c r="H42" s="1" t="s">
        <v>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2008-01-16T23:30:30Z</dcterms:created>
  <dcterms:modified xsi:type="dcterms:W3CDTF">2008-01-16T23:30:30Z</dcterms:modified>
  <cp:category/>
  <cp:version/>
  <cp:contentType/>
  <cp:contentStatus/>
</cp:coreProperties>
</file>