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00" windowWidth="17325" windowHeight="1150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<sst xmlns="http://schemas.openxmlformats.org/spreadsheetml/2006/main" count="93" uniqueCount="72">
  <si>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#2</t>
  </si>
  <si>
    <t>#3</t>
  </si>
  <si>
    <t>#4</t>
  </si>
  <si>
    <t>#5</t>
  </si>
  <si>
    <t>#7</t>
  </si>
  <si>
    <t>#8</t>
  </si>
  <si>
    <t>#9</t>
  </si>
  <si>
    <t>#10</t>
  </si>
  <si>
    <t>#12</t>
  </si>
  <si>
    <t>#13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</si>
  <si>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</si>
  <si>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</si>
  <si>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</si>
  <si>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</si>
  <si>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</si>
  <si>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</si>
  <si>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</si>
  <si>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</si>
  <si>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</si>
  <si>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</si>
  <si>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</si>
  <si>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</si>
  <si>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</si>
  <si>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CaO</t>
  </si>
  <si>
    <t>P2O5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</si>
  <si>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</si>
  <si>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</si>
  <si>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</si>
  <si>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</si>
  <si>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</si>
  <si>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</si>
  <si>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</si>
  <si>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</si>
  <si>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</si>
  <si>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</si>
  <si>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</si>
  <si>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Si</t>
  </si>
  <si>
    <t>Ca</t>
  </si>
  <si>
    <t>P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</si>
  <si>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</si>
  <si>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</si>
  <si>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</si>
  <si>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</si>
  <si>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</si>
  <si>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</si>
  <si>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</si>
  <si>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</si>
  <si>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</si>
  <si>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</si>
  <si>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</si>
  <si>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</si>
  <si>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</si>
  <si>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MgF2</t>
  </si>
  <si>
    <t>kyanite</t>
  </si>
  <si>
    <t>albite-Cr</t>
  </si>
  <si>
    <t>PET</t>
  </si>
  <si>
    <t>apatite-s</t>
  </si>
  <si>
    <t>LIF</t>
  </si>
  <si>
    <t>rhod-791</t>
  </si>
  <si>
    <t>fayalite</t>
  </si>
  <si>
    <r>
      <t>Ca</t>
    </r>
    <r>
      <rPr>
        <vertAlign val="subscript"/>
        <sz val="16"/>
        <rFont val="Times New Roman"/>
        <family val="1"/>
      </rPr>
      <t>5</t>
    </r>
    <r>
      <rPr>
        <sz val="16"/>
        <rFont val="Times New Roman"/>
        <family val="1"/>
      </rPr>
      <t>(PO</t>
    </r>
    <r>
      <rPr>
        <vertAlign val="subscript"/>
        <sz val="16"/>
        <rFont val="Times New Roman"/>
        <family val="1"/>
      </rPr>
      <t>4</t>
    </r>
    <r>
      <rPr>
        <sz val="16"/>
        <rFont val="Times New Roman"/>
        <family val="1"/>
      </rPr>
      <t>,CO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>)</t>
    </r>
    <r>
      <rPr>
        <vertAlign val="subscript"/>
        <sz val="16"/>
        <rFont val="Times New Roman"/>
        <family val="1"/>
      </rPr>
      <t>3</t>
    </r>
    <r>
      <rPr>
        <sz val="16"/>
        <rFont val="Times New Roman"/>
        <family val="1"/>
      </rPr>
      <t>F</t>
    </r>
  </si>
  <si>
    <t>PO4</t>
  </si>
  <si>
    <t>CO3</t>
  </si>
  <si>
    <t>R050529</t>
  </si>
  <si>
    <t>carb_Fapatite50529</t>
  </si>
  <si>
    <t>Anions</t>
  </si>
  <si>
    <t>charge</t>
  </si>
  <si>
    <t>(+) charge</t>
  </si>
  <si>
    <t>(-) charge</t>
  </si>
  <si>
    <t>CO2*</t>
  </si>
  <si>
    <t>* = by difference</t>
  </si>
  <si>
    <r>
      <t>(Ca</t>
    </r>
    <r>
      <rPr>
        <vertAlign val="subscript"/>
        <sz val="14"/>
        <rFont val="Times New Roman"/>
        <family val="1"/>
      </rPr>
      <t>4.68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0.32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2.36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</si>
</sst>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11">
    <font>
      <sz val="10"/>
      <name val="Courier New"/>
      <family val="0"/>
    </font>
    <font>
      <sz val="10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color indexed="10"/>
      <name val="Geneva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/>
    </xf>
    <xf numFmtId="14" fontId="7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workbookViewId="0" topLeftCell="A1">
      <selection activeCell="T26" sqref="T26"/>
    </sheetView>
  </sheetViews>
  <sheetFormatPr defaultColWidth="9.00390625" defaultRowHeight="13.5"/>
  <cols>
    <col min="1" max="17" width="5.25390625" style="1" customWidth="1"/>
    <col min="18" max="18" width="2.875" style="1" customWidth="1"/>
    <col min="19" max="16384" width="5.25390625" style="1" customWidth="1"/>
  </cols>
  <sheetData>
    <row r="1" ht="18.75">
      <c r="A1" s="7" t="s">
        <v>63</v>
      </c>
    </row>
    <row r="2" ht="12.75">
      <c r="B2" s="1" t="s">
        <v>64</v>
      </c>
    </row>
    <row r="3" spans="2:17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</row>
    <row r="4" spans="1:6" ht="12.75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</row>
    <row r="5" spans="1:28" ht="12.75">
      <c r="A5" s="1" t="s">
        <v>22</v>
      </c>
      <c r="B5" s="2">
        <v>3.44</v>
      </c>
      <c r="C5" s="2">
        <v>3.02</v>
      </c>
      <c r="D5" s="2">
        <v>3.05</v>
      </c>
      <c r="E5" s="2">
        <v>3.26</v>
      </c>
      <c r="F5" s="2">
        <v>3.45</v>
      </c>
      <c r="G5" s="2">
        <v>3.21</v>
      </c>
      <c r="H5" s="2">
        <v>3.26</v>
      </c>
      <c r="I5" s="2">
        <v>3.44</v>
      </c>
      <c r="J5" s="2">
        <v>3.24</v>
      </c>
      <c r="K5" s="2">
        <v>3.38</v>
      </c>
      <c r="L5" s="2">
        <v>3.18</v>
      </c>
      <c r="M5" s="2">
        <v>2.92</v>
      </c>
      <c r="N5" s="2">
        <v>3.33</v>
      </c>
      <c r="O5" s="2">
        <v>3.14</v>
      </c>
      <c r="P5" s="2">
        <v>3.13</v>
      </c>
      <c r="Q5" s="2">
        <v>2.99</v>
      </c>
      <c r="R5" s="2"/>
      <c r="S5" s="2">
        <f>AVERAGE(B5:Q5)</f>
        <v>3.2150000000000003</v>
      </c>
      <c r="T5" s="2">
        <f>STDEV(B5:Q5)</f>
        <v>0.16705288583758326</v>
      </c>
      <c r="U5" s="2"/>
      <c r="V5" s="2"/>
      <c r="W5" s="2"/>
      <c r="X5" s="2"/>
      <c r="Y5" s="2"/>
      <c r="Z5" s="2"/>
      <c r="AA5" s="2"/>
      <c r="AB5" s="2"/>
    </row>
    <row r="6" spans="1:28" ht="12.75">
      <c r="A6" s="1" t="s">
        <v>23</v>
      </c>
      <c r="B6" s="2">
        <v>53.87</v>
      </c>
      <c r="C6" s="2">
        <v>53.84</v>
      </c>
      <c r="D6" s="2">
        <v>53.84</v>
      </c>
      <c r="E6" s="2">
        <v>53.79</v>
      </c>
      <c r="F6" s="2">
        <v>53.89</v>
      </c>
      <c r="G6" s="2">
        <v>53.84</v>
      </c>
      <c r="H6" s="2">
        <v>53.64</v>
      </c>
      <c r="I6" s="2">
        <v>53.96</v>
      </c>
      <c r="J6" s="2">
        <v>54.31</v>
      </c>
      <c r="K6" s="2">
        <v>53.81</v>
      </c>
      <c r="L6" s="2">
        <v>54</v>
      </c>
      <c r="M6" s="2">
        <v>53.78</v>
      </c>
      <c r="N6" s="2">
        <v>54.08</v>
      </c>
      <c r="O6" s="2">
        <v>53.79</v>
      </c>
      <c r="P6" s="2">
        <v>54.24</v>
      </c>
      <c r="Q6" s="2">
        <v>53.8</v>
      </c>
      <c r="R6" s="2"/>
      <c r="S6" s="2">
        <f aca="true" t="shared" si="0" ref="S6:S17">AVERAGE(B6:Q6)</f>
        <v>53.904999999999994</v>
      </c>
      <c r="T6" s="2">
        <f aca="true" t="shared" si="1" ref="T6:T17">STDEV(B6:Q6)</f>
        <v>0.17614388058407074</v>
      </c>
      <c r="U6" s="2"/>
      <c r="V6" s="2"/>
      <c r="W6" s="2"/>
      <c r="X6" s="2"/>
      <c r="Y6" s="2"/>
      <c r="Z6" s="2"/>
      <c r="AA6" s="2"/>
      <c r="AB6" s="2"/>
    </row>
    <row r="7" spans="1:28" ht="12.75">
      <c r="A7" s="1" t="s">
        <v>24</v>
      </c>
      <c r="B7" s="2">
        <v>36.42</v>
      </c>
      <c r="C7" s="2">
        <v>35.68</v>
      </c>
      <c r="D7" s="2">
        <v>36.09</v>
      </c>
      <c r="E7" s="2">
        <v>36.43</v>
      </c>
      <c r="F7" s="2">
        <v>36.93</v>
      </c>
      <c r="G7" s="2">
        <v>36.52</v>
      </c>
      <c r="H7" s="2">
        <v>36.6</v>
      </c>
      <c r="I7" s="2">
        <v>36.88</v>
      </c>
      <c r="J7" s="2">
        <v>36.25</v>
      </c>
      <c r="K7" s="2">
        <v>36.41</v>
      </c>
      <c r="L7" s="2">
        <v>36.31</v>
      </c>
      <c r="M7" s="2">
        <v>36.65</v>
      </c>
      <c r="N7" s="2">
        <v>36.96</v>
      </c>
      <c r="O7" s="2">
        <v>36.44</v>
      </c>
      <c r="P7" s="2">
        <v>37.02</v>
      </c>
      <c r="Q7" s="2">
        <v>36.3</v>
      </c>
      <c r="R7" s="2"/>
      <c r="S7" s="2">
        <f t="shared" si="0"/>
        <v>36.493125</v>
      </c>
      <c r="T7" s="2">
        <f t="shared" si="1"/>
        <v>0.3507652348791983</v>
      </c>
      <c r="U7" s="2"/>
      <c r="V7" s="2"/>
      <c r="W7" s="2"/>
      <c r="X7" s="2"/>
      <c r="Y7" s="2"/>
      <c r="Z7" s="2"/>
      <c r="AA7" s="2"/>
      <c r="AB7" s="2"/>
    </row>
    <row r="8" spans="1:28" ht="12.75">
      <c r="A8" s="1" t="s">
        <v>69</v>
      </c>
      <c r="B8" s="2">
        <v>6.27</v>
      </c>
      <c r="C8" s="2">
        <v>7.46</v>
      </c>
      <c r="D8" s="2">
        <v>7.02</v>
      </c>
      <c r="E8" s="2">
        <v>6.52</v>
      </c>
      <c r="F8" s="2">
        <v>5.73</v>
      </c>
      <c r="G8" s="2">
        <v>6.43</v>
      </c>
      <c r="H8" s="2">
        <v>6.5</v>
      </c>
      <c r="I8" s="2">
        <v>5.72</v>
      </c>
      <c r="J8" s="2">
        <v>6.2</v>
      </c>
      <c r="K8" s="2">
        <v>6.4</v>
      </c>
      <c r="L8" s="2">
        <v>6.51</v>
      </c>
      <c r="M8" s="2">
        <v>6.65</v>
      </c>
      <c r="N8" s="2">
        <v>5.63</v>
      </c>
      <c r="O8" s="2">
        <v>6.63</v>
      </c>
      <c r="P8" s="2">
        <v>5.61</v>
      </c>
      <c r="Q8" s="2">
        <v>6.91</v>
      </c>
      <c r="R8" s="2"/>
      <c r="S8" s="2">
        <f t="shared" si="0"/>
        <v>6.386875</v>
      </c>
      <c r="T8" s="2">
        <f t="shared" si="1"/>
        <v>0.523026050976425</v>
      </c>
      <c r="U8" s="2"/>
      <c r="V8" s="2"/>
      <c r="W8" s="2"/>
      <c r="X8" s="2"/>
      <c r="Y8" s="2"/>
      <c r="Z8" s="2"/>
      <c r="AA8" s="2"/>
      <c r="AB8" s="2"/>
    </row>
    <row r="9" spans="1:28" ht="12.75">
      <c r="A9" s="1" t="s">
        <v>25</v>
      </c>
      <c r="B9" s="2">
        <f>SUM(B5:B8)</f>
        <v>99.99999999999999</v>
      </c>
      <c r="C9" s="2">
        <f aca="true" t="shared" si="2" ref="C9:Q9">SUM(C5:C8)</f>
        <v>100</v>
      </c>
      <c r="D9" s="2">
        <f t="shared" si="2"/>
        <v>100</v>
      </c>
      <c r="E9" s="2">
        <f t="shared" si="2"/>
        <v>99.99999999999999</v>
      </c>
      <c r="F9" s="2">
        <f t="shared" si="2"/>
        <v>100.00000000000001</v>
      </c>
      <c r="G9" s="2">
        <f t="shared" si="2"/>
        <v>100</v>
      </c>
      <c r="H9" s="2">
        <f t="shared" si="2"/>
        <v>100</v>
      </c>
      <c r="I9" s="2">
        <f t="shared" si="2"/>
        <v>100</v>
      </c>
      <c r="J9" s="2">
        <f t="shared" si="2"/>
        <v>100.00000000000001</v>
      </c>
      <c r="K9" s="2">
        <f t="shared" si="2"/>
        <v>100</v>
      </c>
      <c r="L9" s="2">
        <f t="shared" si="2"/>
        <v>100.00000000000001</v>
      </c>
      <c r="M9" s="2">
        <f t="shared" si="2"/>
        <v>100</v>
      </c>
      <c r="N9" s="2">
        <f t="shared" si="2"/>
        <v>100</v>
      </c>
      <c r="O9" s="2">
        <f t="shared" si="2"/>
        <v>100</v>
      </c>
      <c r="P9" s="2">
        <f t="shared" si="2"/>
        <v>100.00000000000001</v>
      </c>
      <c r="Q9" s="2">
        <f t="shared" si="2"/>
        <v>100</v>
      </c>
      <c r="R9" s="2"/>
      <c r="S9" s="2">
        <f t="shared" si="0"/>
        <v>100</v>
      </c>
      <c r="T9" s="2">
        <f t="shared" si="1"/>
        <v>0</v>
      </c>
      <c r="U9" s="2"/>
      <c r="V9" s="2"/>
      <c r="W9" s="2"/>
      <c r="X9" s="2"/>
      <c r="Y9" s="2"/>
      <c r="Z9" s="2"/>
      <c r="AA9" s="2"/>
      <c r="AB9" s="2"/>
    </row>
    <row r="10" spans="1:28" ht="12.75">
      <c r="A10" s="1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1" t="s">
        <v>26</v>
      </c>
      <c r="B12" s="2" t="s">
        <v>27</v>
      </c>
      <c r="C12" s="2" t="s">
        <v>28</v>
      </c>
      <c r="D12" s="2" t="s">
        <v>29</v>
      </c>
      <c r="E12" s="2">
        <v>12.5</v>
      </c>
      <c r="F12" s="2" t="s">
        <v>30</v>
      </c>
      <c r="G12" s="2" t="s">
        <v>31</v>
      </c>
      <c r="H12" s="2" t="s">
        <v>26</v>
      </c>
      <c r="I12" s="2" t="s">
        <v>32</v>
      </c>
      <c r="J12" s="2" t="s">
        <v>20</v>
      </c>
      <c r="K12" s="2" t="s">
        <v>21</v>
      </c>
      <c r="L12" s="2" t="s">
        <v>33</v>
      </c>
      <c r="M12" s="2" t="s">
        <v>26</v>
      </c>
      <c r="N12" s="2" t="s">
        <v>32</v>
      </c>
      <c r="O12" s="2"/>
      <c r="P12" s="2"/>
      <c r="Q12" s="2"/>
      <c r="R12" s="2"/>
      <c r="S12" s="2"/>
      <c r="T12" s="2"/>
      <c r="U12" s="2"/>
      <c r="V12" s="2" t="s">
        <v>66</v>
      </c>
      <c r="W12" s="2" t="s">
        <v>67</v>
      </c>
      <c r="X12" s="2"/>
      <c r="Y12" s="2"/>
      <c r="Z12" s="2"/>
      <c r="AA12" s="2"/>
      <c r="AB12" s="2"/>
    </row>
    <row r="13" spans="1:29" ht="12.75">
      <c r="A13" s="1" t="s">
        <v>37</v>
      </c>
      <c r="B13" s="2">
        <v>5.065</v>
      </c>
      <c r="C13" s="2">
        <v>4.963</v>
      </c>
      <c r="D13" s="2">
        <v>4.975</v>
      </c>
      <c r="E13" s="2">
        <v>5.021</v>
      </c>
      <c r="F13" s="2">
        <v>5.081</v>
      </c>
      <c r="G13" s="2">
        <v>5.015</v>
      </c>
      <c r="H13" s="2">
        <v>5</v>
      </c>
      <c r="I13" s="2">
        <v>5.086</v>
      </c>
      <c r="J13" s="2">
        <v>5.088</v>
      </c>
      <c r="K13" s="2">
        <v>5.041</v>
      </c>
      <c r="L13" s="2">
        <v>5.029</v>
      </c>
      <c r="M13" s="2">
        <v>4.955</v>
      </c>
      <c r="N13" s="2">
        <v>5.089</v>
      </c>
      <c r="O13" s="2">
        <v>4.994</v>
      </c>
      <c r="P13" s="2">
        <v>5.075</v>
      </c>
      <c r="Q13" s="2">
        <v>4.965</v>
      </c>
      <c r="R13" s="2"/>
      <c r="S13" s="2">
        <f t="shared" si="0"/>
        <v>5.0276250000000005</v>
      </c>
      <c r="T13" s="2">
        <f t="shared" si="1"/>
        <v>0.04880556662237969</v>
      </c>
      <c r="U13" s="5">
        <v>4.68</v>
      </c>
      <c r="V13" s="2">
        <v>2</v>
      </c>
      <c r="W13" s="9">
        <f>U13*V13</f>
        <v>9.36</v>
      </c>
      <c r="X13" s="2"/>
      <c r="Y13" s="2"/>
      <c r="Z13" s="5"/>
      <c r="AA13" s="2"/>
      <c r="AB13" s="2"/>
      <c r="AC13" s="2"/>
    </row>
    <row r="14" spans="2:2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"/>
      <c r="V14" s="2"/>
      <c r="W14" s="2"/>
      <c r="X14" s="2"/>
      <c r="Y14" s="2"/>
      <c r="Z14" s="5"/>
      <c r="AA14" s="2"/>
      <c r="AB14" s="2"/>
      <c r="AC14" s="2"/>
    </row>
    <row r="15" spans="1:29" ht="12.75">
      <c r="A15" s="1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5"/>
      <c r="V15" s="2"/>
      <c r="W15" s="2" t="s">
        <v>68</v>
      </c>
      <c r="X15" s="2"/>
      <c r="Y15" s="2"/>
      <c r="Z15" s="5"/>
      <c r="AA15" s="2"/>
      <c r="AB15" s="2"/>
      <c r="AC15" s="2"/>
    </row>
    <row r="16" spans="1:29" ht="12.75">
      <c r="A16" s="1" t="s">
        <v>61</v>
      </c>
      <c r="B16" s="2">
        <v>2.7</v>
      </c>
      <c r="C16" s="2">
        <v>2.596</v>
      </c>
      <c r="D16" s="2">
        <v>2.634</v>
      </c>
      <c r="E16" s="2">
        <v>2.675</v>
      </c>
      <c r="F16" s="2">
        <v>2.745</v>
      </c>
      <c r="G16" s="2">
        <v>2.684</v>
      </c>
      <c r="H16" s="2">
        <v>2.687</v>
      </c>
      <c r="I16" s="2">
        <v>2.744</v>
      </c>
      <c r="J16" s="2">
        <v>2.678</v>
      </c>
      <c r="K16" s="2">
        <v>2.693</v>
      </c>
      <c r="L16" s="2">
        <v>2.67</v>
      </c>
      <c r="M16" s="2">
        <v>2.664</v>
      </c>
      <c r="N16" s="2">
        <v>2.737</v>
      </c>
      <c r="O16" s="2">
        <v>2.672</v>
      </c>
      <c r="P16" s="2">
        <v>2.728</v>
      </c>
      <c r="Q16" s="2">
        <v>2.643</v>
      </c>
      <c r="R16" s="2"/>
      <c r="S16" s="2">
        <f t="shared" si="0"/>
        <v>2.6843750000000006</v>
      </c>
      <c r="T16" s="2">
        <f t="shared" si="1"/>
        <v>0.04098109320159082</v>
      </c>
      <c r="U16" s="5">
        <v>2.36</v>
      </c>
      <c r="V16" s="2">
        <v>3</v>
      </c>
      <c r="W16" s="2">
        <f>U16*V16</f>
        <v>7.08</v>
      </c>
      <c r="X16" s="2"/>
      <c r="Y16" s="2"/>
      <c r="Z16" s="5"/>
      <c r="AA16" s="2"/>
      <c r="AB16" s="2"/>
      <c r="AC16" s="2"/>
    </row>
    <row r="17" spans="1:29" ht="12.75">
      <c r="A17" s="1" t="s">
        <v>62</v>
      </c>
      <c r="B17" s="2">
        <v>0.751</v>
      </c>
      <c r="C17" s="2">
        <v>0.876</v>
      </c>
      <c r="D17" s="2">
        <v>0.826</v>
      </c>
      <c r="E17" s="2">
        <v>0.776</v>
      </c>
      <c r="F17" s="2">
        <v>0.688</v>
      </c>
      <c r="G17" s="2">
        <v>0.764</v>
      </c>
      <c r="H17" s="2">
        <v>0.772</v>
      </c>
      <c r="I17" s="2">
        <v>0.687</v>
      </c>
      <c r="J17" s="2">
        <v>0.74</v>
      </c>
      <c r="K17" s="2">
        <v>0.764</v>
      </c>
      <c r="L17" s="2">
        <v>0.772</v>
      </c>
      <c r="M17" s="2">
        <v>0.781</v>
      </c>
      <c r="N17" s="2">
        <v>0.675</v>
      </c>
      <c r="O17" s="2">
        <v>0.784</v>
      </c>
      <c r="P17" s="2">
        <v>0.669</v>
      </c>
      <c r="Q17" s="2">
        <v>0.813</v>
      </c>
      <c r="R17" s="2"/>
      <c r="S17" s="2">
        <f t="shared" si="0"/>
        <v>0.7586250000000002</v>
      </c>
      <c r="T17" s="2">
        <f t="shared" si="1"/>
        <v>0.05697002135626351</v>
      </c>
      <c r="U17" s="5">
        <v>0.64</v>
      </c>
      <c r="V17" s="2">
        <v>2</v>
      </c>
      <c r="W17" s="2">
        <f>U17*V17</f>
        <v>1.28</v>
      </c>
      <c r="X17" s="2"/>
      <c r="Y17" s="2"/>
      <c r="Z17" s="5"/>
      <c r="AA17" s="2"/>
      <c r="AB17" s="2"/>
      <c r="AC17" s="2"/>
    </row>
    <row r="18" spans="1:28" ht="12.75">
      <c r="A18" s="1" t="s">
        <v>22</v>
      </c>
      <c r="B18" s="2">
        <v>1.651</v>
      </c>
      <c r="C18" s="2">
        <v>1.42</v>
      </c>
      <c r="D18" s="2">
        <v>1.435</v>
      </c>
      <c r="E18" s="2">
        <v>1.553</v>
      </c>
      <c r="F18" s="2">
        <v>1.659</v>
      </c>
      <c r="G18" s="2">
        <v>1.522</v>
      </c>
      <c r="H18" s="2">
        <v>1.547</v>
      </c>
      <c r="I18" s="2">
        <v>1.651</v>
      </c>
      <c r="J18" s="2">
        <v>1.547</v>
      </c>
      <c r="K18" s="2">
        <v>1.613</v>
      </c>
      <c r="L18" s="2">
        <v>1.508</v>
      </c>
      <c r="M18" s="2">
        <v>1.371</v>
      </c>
      <c r="N18" s="2">
        <v>1.597</v>
      </c>
      <c r="O18" s="2">
        <v>1.489</v>
      </c>
      <c r="P18" s="2">
        <v>1.491</v>
      </c>
      <c r="Q18" s="2">
        <v>1.408</v>
      </c>
      <c r="R18" s="2"/>
      <c r="S18" s="2">
        <f>AVERAGE(B18:Q18)</f>
        <v>1.5288750000000002</v>
      </c>
      <c r="T18" s="2">
        <f>STDEV(B18:Q18)</f>
        <v>0.0907111716750811</v>
      </c>
      <c r="U18" s="5">
        <v>1</v>
      </c>
      <c r="V18" s="2">
        <v>1</v>
      </c>
      <c r="W18" s="2">
        <f>U18*V18</f>
        <v>1</v>
      </c>
      <c r="X18" s="2"/>
      <c r="Y18" s="2"/>
      <c r="Z18" s="5"/>
      <c r="AA18" s="2"/>
      <c r="AB18" s="2"/>
    </row>
    <row r="19" spans="2:28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>
        <f>SUM(W16:W18)</f>
        <v>9.36</v>
      </c>
      <c r="X19" s="2"/>
      <c r="Y19" s="2"/>
      <c r="Z19" s="5"/>
      <c r="AA19" s="2"/>
      <c r="AB19" s="2"/>
    </row>
    <row r="20" spans="19:29" ht="12.75">
      <c r="S20" s="2"/>
      <c r="T20" s="2"/>
      <c r="U20" s="2"/>
      <c r="V20" s="2"/>
      <c r="W20" s="2"/>
      <c r="X20" s="2"/>
      <c r="Z20" s="6"/>
      <c r="AC20" s="5"/>
    </row>
    <row r="22" ht="23.25">
      <c r="M22" s="3" t="s">
        <v>60</v>
      </c>
    </row>
    <row r="23" spans="11:18" ht="21">
      <c r="K23" s="12" t="s">
        <v>71</v>
      </c>
      <c r="L23" s="11"/>
      <c r="M23" s="11"/>
      <c r="N23" s="11"/>
      <c r="O23" s="11"/>
      <c r="P23" s="11"/>
      <c r="Q23" s="11"/>
      <c r="R23" s="11"/>
    </row>
    <row r="24" spans="11:18" ht="20.25">
      <c r="K24" s="4"/>
      <c r="L24" s="4"/>
      <c r="M24" s="4"/>
      <c r="N24" s="4"/>
      <c r="O24" s="4"/>
      <c r="P24" s="4"/>
      <c r="Q24" s="4"/>
      <c r="R24" s="4"/>
    </row>
    <row r="25" spans="11:18" ht="20.25">
      <c r="K25" s="8"/>
      <c r="L25" s="8"/>
      <c r="M25" s="8"/>
      <c r="N25" s="8"/>
      <c r="O25" s="8"/>
      <c r="P25" s="8"/>
      <c r="Q25" s="8"/>
      <c r="R25" s="8"/>
    </row>
    <row r="26" spans="11:18" ht="20.25">
      <c r="K26" s="4"/>
      <c r="L26" s="4"/>
      <c r="M26" s="4"/>
      <c r="N26" s="4"/>
      <c r="O26" s="4"/>
      <c r="P26" s="4"/>
      <c r="Q26" s="4"/>
      <c r="R26" s="4"/>
    </row>
    <row r="27" spans="28:29" ht="12.75">
      <c r="AB27" s="2"/>
      <c r="AC27" s="2"/>
    </row>
    <row r="28" spans="28:29" ht="12.75">
      <c r="AB28" s="2"/>
      <c r="AC28" s="2"/>
    </row>
    <row r="29" spans="1:8" ht="12.75">
      <c r="A29" s="1" t="s">
        <v>41</v>
      </c>
      <c r="B29" s="1" t="s">
        <v>42</v>
      </c>
      <c r="C29" s="1" t="s">
        <v>43</v>
      </c>
      <c r="D29" s="1" t="s">
        <v>44</v>
      </c>
      <c r="E29" s="1" t="s">
        <v>45</v>
      </c>
      <c r="F29" s="1" t="s">
        <v>46</v>
      </c>
      <c r="G29" s="1" t="s">
        <v>47</v>
      </c>
      <c r="H29" s="1" t="s">
        <v>48</v>
      </c>
    </row>
    <row r="30" spans="1:8" ht="12.75">
      <c r="A30" s="1" t="s">
        <v>49</v>
      </c>
      <c r="B30" s="1" t="s">
        <v>34</v>
      </c>
      <c r="C30" s="1" t="s">
        <v>50</v>
      </c>
      <c r="D30" s="1">
        <v>20</v>
      </c>
      <c r="E30" s="1">
        <v>10</v>
      </c>
      <c r="F30" s="1">
        <v>600</v>
      </c>
      <c r="G30" s="1">
        <v>-600</v>
      </c>
      <c r="H30" s="1" t="s">
        <v>51</v>
      </c>
    </row>
    <row r="31" spans="1:8" ht="12.75">
      <c r="A31" s="1" t="s">
        <v>49</v>
      </c>
      <c r="B31" s="1" t="s">
        <v>22</v>
      </c>
      <c r="C31" s="1" t="s">
        <v>50</v>
      </c>
      <c r="D31" s="1">
        <v>20</v>
      </c>
      <c r="E31" s="1">
        <v>10</v>
      </c>
      <c r="F31" s="1">
        <v>800</v>
      </c>
      <c r="G31" s="1">
        <v>-800</v>
      </c>
      <c r="H31" s="1" t="s">
        <v>52</v>
      </c>
    </row>
    <row r="32" spans="1:8" ht="12.75">
      <c r="A32" s="1" t="s">
        <v>49</v>
      </c>
      <c r="B32" s="1" t="s">
        <v>35</v>
      </c>
      <c r="C32" s="1" t="s">
        <v>50</v>
      </c>
      <c r="D32" s="1">
        <v>20</v>
      </c>
      <c r="E32" s="1">
        <v>10</v>
      </c>
      <c r="F32" s="1">
        <v>600</v>
      </c>
      <c r="G32" s="1">
        <v>-600</v>
      </c>
      <c r="H32" s="1" t="s">
        <v>53</v>
      </c>
    </row>
    <row r="33" spans="1:8" ht="12.75">
      <c r="A33" s="1" t="s">
        <v>49</v>
      </c>
      <c r="B33" s="1" t="s">
        <v>36</v>
      </c>
      <c r="C33" s="1" t="s">
        <v>50</v>
      </c>
      <c r="D33" s="1">
        <v>20</v>
      </c>
      <c r="E33" s="1">
        <v>10</v>
      </c>
      <c r="F33" s="1">
        <v>600</v>
      </c>
      <c r="G33" s="1">
        <v>-600</v>
      </c>
      <c r="H33" s="1" t="s">
        <v>54</v>
      </c>
    </row>
    <row r="34" spans="1:8" ht="12.75">
      <c r="A34" s="1" t="s">
        <v>55</v>
      </c>
      <c r="B34" s="1" t="s">
        <v>37</v>
      </c>
      <c r="C34" s="1" t="s">
        <v>50</v>
      </c>
      <c r="D34" s="1">
        <v>20</v>
      </c>
      <c r="E34" s="1">
        <v>10</v>
      </c>
      <c r="F34" s="1">
        <v>500</v>
      </c>
      <c r="G34" s="1">
        <v>-500</v>
      </c>
      <c r="H34" s="1" t="s">
        <v>56</v>
      </c>
    </row>
    <row r="35" spans="1:16" ht="12.75">
      <c r="A35" s="1" t="s">
        <v>55</v>
      </c>
      <c r="B35" s="1" t="s">
        <v>38</v>
      </c>
      <c r="C35" s="1" t="s">
        <v>50</v>
      </c>
      <c r="D35" s="1">
        <v>20</v>
      </c>
      <c r="E35" s="1">
        <v>10</v>
      </c>
      <c r="F35" s="1">
        <v>600</v>
      </c>
      <c r="G35" s="1">
        <v>-600</v>
      </c>
      <c r="H35" s="1" t="s">
        <v>56</v>
      </c>
      <c r="P35" s="6"/>
    </row>
    <row r="36" spans="1:8" ht="12.75">
      <c r="A36" s="1" t="s">
        <v>57</v>
      </c>
      <c r="B36" s="1" t="s">
        <v>39</v>
      </c>
      <c r="C36" s="1" t="s">
        <v>50</v>
      </c>
      <c r="D36" s="1">
        <v>20</v>
      </c>
      <c r="E36" s="1">
        <v>10</v>
      </c>
      <c r="F36" s="1">
        <v>500</v>
      </c>
      <c r="G36" s="1">
        <v>-500</v>
      </c>
      <c r="H36" s="1" t="s">
        <v>58</v>
      </c>
    </row>
    <row r="37" spans="1:8" ht="12.75">
      <c r="A37" s="1" t="s">
        <v>57</v>
      </c>
      <c r="B37" s="1" t="s">
        <v>40</v>
      </c>
      <c r="C37" s="1" t="s">
        <v>50</v>
      </c>
      <c r="D37" s="1">
        <v>20</v>
      </c>
      <c r="E37" s="1">
        <v>10</v>
      </c>
      <c r="F37" s="1">
        <v>500</v>
      </c>
      <c r="G37" s="1">
        <v>-250</v>
      </c>
      <c r="H37" s="1" t="s">
        <v>59</v>
      </c>
    </row>
    <row r="39" ht="12.75">
      <c r="A39" s="10"/>
    </row>
    <row r="44" ht="12.75">
      <c r="R44" s="6"/>
    </row>
  </sheetData>
  <mergeCells count="1">
    <mergeCell ref="K25:R25"/>
  </mergeCells>
  <printOptions/>
  <pageMargins left="0.44" right="0.32" top="0.72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2006-10-19T00:59:26Z</cp:lastPrinted>
  <dcterms:created xsi:type="dcterms:W3CDTF">2006-10-17T01:57:46Z</dcterms:created>
  <dcterms:modified xsi:type="dcterms:W3CDTF">2007-09-25T23:07:25Z</dcterms:modified>
  <cp:category/>
  <cp:version/>
  <cp:contentType/>
  <cp:contentStatus/>
</cp:coreProperties>
</file>