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 activeTab="1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R17" i="3" l="1"/>
  <c r="Q7" i="3"/>
  <c r="N6" i="3"/>
  <c r="M6" i="3"/>
  <c r="L6" i="3"/>
  <c r="K6" i="3"/>
  <c r="J6" i="3"/>
  <c r="I6" i="3"/>
  <c r="H6" i="3"/>
  <c r="G6" i="3"/>
  <c r="F6" i="3"/>
  <c r="E6" i="3"/>
  <c r="D6" i="3"/>
  <c r="C6" i="3"/>
  <c r="B6" i="3"/>
  <c r="Q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  <c r="O5" i="3" l="1"/>
</calcChain>
</file>

<file path=xl/sharedStrings.xml><?xml version="1.0" encoding="utf-8"?>
<sst xmlns="http://schemas.openxmlformats.org/spreadsheetml/2006/main" count="112" uniqueCount="101">
  <si>
    <t>F</t>
  </si>
  <si>
    <t>Na2O</t>
  </si>
  <si>
    <t>CaO</t>
  </si>
  <si>
    <t>Ta2O5</t>
  </si>
  <si>
    <t>TiO2</t>
  </si>
  <si>
    <t>MnO</t>
  </si>
  <si>
    <t>As2O3</t>
  </si>
  <si>
    <t>Nb2O5</t>
  </si>
  <si>
    <t>SnO</t>
  </si>
  <si>
    <t>Sb2O3</t>
  </si>
  <si>
    <t>PbO</t>
  </si>
  <si>
    <t>UO2</t>
  </si>
  <si>
    <t>CoO</t>
  </si>
  <si>
    <t>Bi2O3</t>
  </si>
  <si>
    <t>SnO2</t>
  </si>
  <si>
    <t>Cs2O</t>
  </si>
  <si>
    <t>Total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</si>
  <si>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</si>
  <si>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</si>
  <si>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</si>
  <si>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</si>
  <si>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</si>
  <si>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</si>
  <si>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</si>
  <si>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</si>
  <si>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</si>
  <si>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</si>
  <si>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</si>
  <si>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 xml:space="preserve">Average </t>
  </si>
  <si>
    <t>std</t>
  </si>
  <si>
    <t>Operation conditions:</t>
  </si>
  <si>
    <t>25kV</t>
  </si>
  <si>
    <t>20nA</t>
  </si>
  <si>
    <t xml:space="preserve">Beam Size :  5 µm </t>
  </si>
  <si>
    <r>
      <t>Cameca</t>
    </r>
    <r>
      <rPr>
        <sz val="11"/>
        <color rgb="FF222222"/>
        <rFont val="Arial"/>
        <family val="2"/>
      </rPr>
      <t> SX100 electron </t>
    </r>
    <r>
      <rPr>
        <sz val="11"/>
        <color rgb="FF000000"/>
        <rFont val="Arial"/>
        <family val="2"/>
      </rPr>
      <t>microprobe</t>
    </r>
  </si>
  <si>
    <t>Xtal</t>
  </si>
  <si>
    <t xml:space="preserve">  TAP(F  Ka)</t>
  </si>
  <si>
    <t xml:space="preserve">  PET(Ca Ka)</t>
  </si>
  <si>
    <t xml:space="preserve">  PET(Sb Lb)</t>
  </si>
  <si>
    <t xml:space="preserve">  PET(U  Mb)</t>
  </si>
  <si>
    <t xml:space="preserve">  PET(Nb La)</t>
  </si>
  <si>
    <t xml:space="preserve">  PET(Sn La)</t>
  </si>
  <si>
    <t xml:space="preserve">  TAP(Na Ka)</t>
  </si>
  <si>
    <t xml:space="preserve">  LIF(Ta La)</t>
  </si>
  <si>
    <t xml:space="preserve">  LIF(Ti Ka)</t>
  </si>
  <si>
    <t xml:space="preserve">  LIF(Mn Ka)</t>
  </si>
  <si>
    <t xml:space="preserve">Standard Name :   </t>
  </si>
  <si>
    <t xml:space="preserve"> F  On MgF2 </t>
  </si>
  <si>
    <t xml:space="preserve"> Na On albite-Cr </t>
  </si>
  <si>
    <t xml:space="preserve"> Ca On wollast </t>
  </si>
  <si>
    <t xml:space="preserve"> Ta On LiTaO3 </t>
  </si>
  <si>
    <t xml:space="preserve"> Ti On rutile1 </t>
  </si>
  <si>
    <t xml:space="preserve"> Mn On rhod791 </t>
  </si>
  <si>
    <t xml:space="preserve"> Nb On LiNbO3 </t>
  </si>
  <si>
    <t xml:space="preserve"> Sn On SnO2 </t>
  </si>
  <si>
    <t xml:space="preserve"> Sb On stibnite2 </t>
  </si>
  <si>
    <t xml:space="preserve"> U  On UO2 </t>
  </si>
  <si>
    <t xml:space="preserve">Standard composition :   </t>
  </si>
  <si>
    <t xml:space="preserve"> MgF2 = Mg : 39.01%, F  : 60.99% </t>
  </si>
  <si>
    <t xml:space="preserve"> albite-Cr = Si : 31.96%, Al : 10.39%, Fe : 0.01%, Ca : 0.01%, Na : 8.77%, K  : 0.02%, O  : 48.72% </t>
  </si>
  <si>
    <t xml:space="preserve"> wollast = Si : 24.18%, Ca : 34.5%, O  : 41.32% </t>
  </si>
  <si>
    <t xml:space="preserve"> LiTaO3 = Li : 2.94%, Ta : 76.71%, O  : 20.35% </t>
  </si>
  <si>
    <t xml:space="preserve"> rutile1 = Ti : 59.93%, O  : 40.06% </t>
  </si>
  <si>
    <t xml:space="preserve"> rhod791 = Si : 21.66%, Ti : 0.01%, Al : 0.02%, Fe : 2.1%, Mn : 36.14%, Mg : 0.58%, Ca : 2.69%, O  : 37.28% </t>
  </si>
  <si>
    <t xml:space="preserve"> LiNbO3 = Li : 4.69%, Nb : 62.84%, O  : 32.46% </t>
  </si>
  <si>
    <t xml:space="preserve"> SnO2 = Sn : 78.77%, O  : 21.23% </t>
  </si>
  <si>
    <t xml:space="preserve"> stibnite2 = Sb : 71.68%, S  : 28.32% </t>
  </si>
  <si>
    <t xml:space="preserve"> UO2 = U  : 88.15%, O  : 11.85% </t>
  </si>
  <si>
    <t>ideal</t>
  </si>
  <si>
    <t>measured</t>
  </si>
  <si>
    <t>F-</t>
  </si>
  <si>
    <t>Na1+</t>
  </si>
  <si>
    <t>Ca2+</t>
  </si>
  <si>
    <t>Ti4+</t>
  </si>
  <si>
    <t>Mn2+</t>
  </si>
  <si>
    <t>Nb5+</t>
  </si>
  <si>
    <t>Ta5+</t>
  </si>
  <si>
    <t>La3+</t>
  </si>
  <si>
    <t>Pr3+</t>
  </si>
  <si>
    <t>Sm3+</t>
  </si>
  <si>
    <t>Th4+</t>
  </si>
  <si>
    <t>Sn4+</t>
  </si>
  <si>
    <t>bright</t>
  </si>
  <si>
    <t>apfu</t>
  </si>
  <si>
    <t>BTOtal</t>
  </si>
  <si>
    <t>microlite</t>
  </si>
  <si>
    <t xml:space="preserve">Atotal </t>
  </si>
  <si>
    <t>calcio</t>
  </si>
  <si>
    <t>X O</t>
  </si>
  <si>
    <t>XOH</t>
  </si>
  <si>
    <t>Xtotal</t>
  </si>
  <si>
    <t>YO</t>
  </si>
  <si>
    <t>YOH</t>
  </si>
  <si>
    <t>YF</t>
  </si>
  <si>
    <t>Fluor</t>
  </si>
  <si>
    <t>Ytotal</t>
  </si>
  <si>
    <t>Sb3+</t>
  </si>
  <si>
    <t>U4+</t>
  </si>
  <si>
    <r>
      <t>(Ca</t>
    </r>
    <r>
      <rPr>
        <vertAlign val="subscript"/>
        <sz val="12"/>
        <rFont val="Arial"/>
        <family val="2"/>
      </rPr>
      <t>1.14</t>
    </r>
    <r>
      <rPr>
        <sz val="12"/>
        <rFont val="Arial"/>
        <family val="2"/>
      </rPr>
      <t>Na</t>
    </r>
    <r>
      <rPr>
        <vertAlign val="subscript"/>
        <sz val="12"/>
        <rFont val="Arial"/>
        <family val="2"/>
      </rPr>
      <t>0.78</t>
    </r>
    <r>
      <rPr>
        <sz val="12"/>
        <rFont val="Arial"/>
        <family val="2"/>
      </rPr>
      <t>U</t>
    </r>
    <r>
      <rPr>
        <vertAlign val="subscript"/>
        <sz val="12"/>
        <rFont val="Arial"/>
        <family val="2"/>
      </rPr>
      <t>0.03</t>
    </r>
    <r>
      <rPr>
        <sz val="12"/>
        <rFont val="Arial"/>
        <family val="2"/>
      </rPr>
      <t>)</t>
    </r>
    <r>
      <rPr>
        <vertAlign val="subscript"/>
        <sz val="12"/>
        <rFont val="Times New Roman"/>
        <family val="1"/>
      </rPr>
      <t>Σ</t>
    </r>
    <r>
      <rPr>
        <vertAlign val="subscript"/>
        <sz val="12"/>
        <rFont val="Arial"/>
        <family val="2"/>
      </rPr>
      <t xml:space="preserve">1.95 </t>
    </r>
    <r>
      <rPr>
        <sz val="12"/>
        <rFont val="Arial"/>
        <family val="2"/>
      </rPr>
      <t>(Ta</t>
    </r>
    <r>
      <rPr>
        <vertAlign val="subscript"/>
        <sz val="12"/>
        <rFont val="Arial"/>
        <family val="2"/>
      </rPr>
      <t>1.63</t>
    </r>
    <r>
      <rPr>
        <sz val="12"/>
        <rFont val="Arial"/>
        <family val="2"/>
      </rPr>
      <t>Nb</t>
    </r>
    <r>
      <rPr>
        <vertAlign val="subscript"/>
        <sz val="12"/>
        <rFont val="Arial"/>
        <family val="2"/>
      </rPr>
      <t>0.18</t>
    </r>
    <r>
      <rPr>
        <sz val="12"/>
        <rFont val="Arial"/>
        <family val="2"/>
      </rPr>
      <t>Ti</t>
    </r>
    <r>
      <rPr>
        <vertAlign val="subscript"/>
        <sz val="12"/>
        <rFont val="Arial"/>
        <family val="2"/>
      </rPr>
      <t>0.15</t>
    </r>
    <r>
      <rPr>
        <sz val="12"/>
        <rFont val="Arial"/>
        <family val="2"/>
      </rPr>
      <t>Sb</t>
    </r>
    <r>
      <rPr>
        <vertAlign val="subscript"/>
        <sz val="12"/>
        <rFont val="Arial"/>
        <family val="2"/>
      </rPr>
      <t>0.02</t>
    </r>
    <r>
      <rPr>
        <sz val="12"/>
        <rFont val="Arial"/>
        <family val="2"/>
      </rPr>
      <t>Sn</t>
    </r>
    <r>
      <rPr>
        <vertAlign val="subscript"/>
        <sz val="12"/>
        <rFont val="Arial"/>
        <family val="2"/>
      </rPr>
      <t>0.02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 xml:space="preserve">Σ2 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 xml:space="preserve">6 </t>
    </r>
    <r>
      <rPr>
        <sz val="12"/>
        <rFont val="Arial"/>
        <family val="2"/>
      </rPr>
      <t>[F</t>
    </r>
    <r>
      <rPr>
        <vertAlign val="subscript"/>
        <sz val="12"/>
        <rFont val="Arial"/>
        <family val="2"/>
      </rPr>
      <t>0.73</t>
    </r>
    <r>
      <rPr>
        <sz val="12"/>
        <rFont val="Arial"/>
        <family val="2"/>
      </rPr>
      <t>(OH)</t>
    </r>
    <r>
      <rPr>
        <vertAlign val="subscript"/>
        <sz val="12"/>
        <rFont val="Arial"/>
        <family val="2"/>
      </rPr>
      <t>0.24</t>
    </r>
    <r>
      <rPr>
        <sz val="12"/>
        <rFont val="Arial"/>
        <family val="2"/>
      </rPr>
      <t>]</t>
    </r>
    <r>
      <rPr>
        <vertAlign val="subscript"/>
        <sz val="12"/>
        <rFont val="Arial"/>
        <family val="2"/>
      </rPr>
      <t>Σ0.97</t>
    </r>
  </si>
  <si>
    <r>
      <t>(Ca,Na)</t>
    </r>
    <r>
      <rPr>
        <vertAlign val="subscript"/>
        <sz val="12"/>
        <color rgb="FF333333"/>
        <rFont val="Calibri"/>
        <family val="2"/>
        <scheme val="minor"/>
      </rPr>
      <t>2</t>
    </r>
    <r>
      <rPr>
        <sz val="12"/>
        <color rgb="FF333333"/>
        <rFont val="Calibri"/>
        <family val="2"/>
        <scheme val="minor"/>
      </rPr>
      <t>Ta</t>
    </r>
    <r>
      <rPr>
        <vertAlign val="subscript"/>
        <sz val="12"/>
        <color rgb="FF333333"/>
        <rFont val="Calibri"/>
        <family val="2"/>
        <scheme val="minor"/>
      </rPr>
      <t>2</t>
    </r>
    <r>
      <rPr>
        <sz val="12"/>
        <color rgb="FF333333"/>
        <rFont val="Calibri"/>
        <family val="2"/>
        <scheme val="minor"/>
      </rPr>
      <t>(O,OH)</t>
    </r>
    <r>
      <rPr>
        <vertAlign val="subscript"/>
        <sz val="12"/>
        <color rgb="FF333333"/>
        <rFont val="Calibri"/>
        <family val="2"/>
        <scheme val="minor"/>
      </rPr>
      <t>6</t>
    </r>
    <r>
      <rPr>
        <sz val="12"/>
        <color rgb="FF333333"/>
        <rFont val="Calibri"/>
        <family val="2"/>
        <scheme val="minor"/>
      </rPr>
      <t>F</t>
    </r>
  </si>
  <si>
    <t>R130022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</si>
</sst>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0000"/>
      <name val="Arial"/>
      <family val="2"/>
    </font>
    <font>
      <sz val="11"/>
      <color rgb="FF22222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bscript"/>
      <sz val="12"/>
      <name val="Arial"/>
      <family val="2"/>
    </font>
    <font>
      <vertAlign val="subscript"/>
      <sz val="12"/>
      <name val="Times New Roman"/>
      <family val="1"/>
    </font>
    <font>
      <sz val="12"/>
      <color rgb="FF333333"/>
      <name val="Calibri"/>
      <family val="2"/>
      <scheme val="minor"/>
    </font>
    <font>
      <vertAlign val="subscript"/>
      <sz val="12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2" fontId="0" fillId="0" borderId="0" xfId="0" applyNumberFormat="1" applyFont="1"/>
    <xf numFmtId="2" fontId="5" fillId="0" borderId="0" xfId="0" applyNumberFormat="1" applyFont="1"/>
    <xf numFmtId="2" fontId="7" fillId="0" borderId="0" xfId="0" applyNumberFormat="1" applyFont="1"/>
    <xf numFmtId="0" fontId="7" fillId="0" borderId="0" xfId="0" applyFont="1"/>
    <xf numFmtId="0" fontId="8" fillId="0" borderId="0" xfId="0" applyFont="1"/>
    <xf numFmtId="2" fontId="0" fillId="0" borderId="0" xfId="0" applyNumberFormat="1" applyFont="1" applyAlignment="1">
      <alignment horizontal="right" vertical="center"/>
    </xf>
    <xf numFmtId="2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8"/>
  <sheetViews>
    <sheetView topLeftCell="A4" workbookViewId="0">
      <selection activeCell="H21" sqref="H21"/>
    </sheetView>
  </sheetViews>
  <sheetFormatPr defaultRowHeight="15" x14ac:dyDescent="0.25"/>
  <sheetData>
    <row r="4" spans="1:17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</row>
    <row r="5" spans="1:17" x14ac:dyDescent="0.25">
      <c r="A5" s="2">
        <v>2.87</v>
      </c>
      <c r="B5" s="2">
        <v>4.6900000000000004</v>
      </c>
      <c r="C5" s="2">
        <v>12.62</v>
      </c>
      <c r="D5" s="2">
        <v>69.39</v>
      </c>
      <c r="E5" s="2">
        <v>2.5099999999999998</v>
      </c>
      <c r="F5" s="2">
        <v>0.05</v>
      </c>
      <c r="G5" s="2">
        <v>0.02</v>
      </c>
      <c r="H5" s="2">
        <v>5.0999999999999996</v>
      </c>
      <c r="I5" s="2">
        <v>0.41</v>
      </c>
      <c r="J5" s="2">
        <v>0.71</v>
      </c>
      <c r="K5" s="2">
        <v>0.06</v>
      </c>
      <c r="L5" s="2">
        <v>1.32</v>
      </c>
      <c r="O5" s="2">
        <v>0.45</v>
      </c>
      <c r="Q5" s="2">
        <v>99.75</v>
      </c>
    </row>
    <row r="6" spans="1:17" x14ac:dyDescent="0.25">
      <c r="A6" s="3">
        <v>2.64</v>
      </c>
      <c r="B6" s="3">
        <v>4.66</v>
      </c>
      <c r="C6" s="3">
        <v>12.57</v>
      </c>
      <c r="D6" s="3">
        <v>70.7</v>
      </c>
      <c r="E6" s="3">
        <v>2.17</v>
      </c>
      <c r="F6" s="3">
        <v>0.03</v>
      </c>
      <c r="G6" s="3">
        <v>0.02</v>
      </c>
      <c r="H6" s="3">
        <v>4.57</v>
      </c>
      <c r="I6" s="3">
        <v>0.48</v>
      </c>
      <c r="J6" s="3">
        <v>0.55000000000000004</v>
      </c>
      <c r="K6" s="3">
        <v>0.01</v>
      </c>
      <c r="L6" s="3">
        <v>1.35</v>
      </c>
      <c r="O6" s="2">
        <v>0.54</v>
      </c>
      <c r="Q6" s="3">
        <v>99.74</v>
      </c>
    </row>
    <row r="7" spans="1:17" x14ac:dyDescent="0.25">
      <c r="A7" s="3">
        <v>2.58</v>
      </c>
      <c r="B7" s="3">
        <v>4.8099999999999996</v>
      </c>
      <c r="C7" s="3">
        <v>12.51</v>
      </c>
      <c r="D7" s="3">
        <v>71.180000000000007</v>
      </c>
      <c r="E7" s="3">
        <v>2.11</v>
      </c>
      <c r="F7" s="3">
        <v>0.03</v>
      </c>
      <c r="G7" s="3">
        <v>0</v>
      </c>
      <c r="H7" s="3">
        <v>4.38</v>
      </c>
      <c r="I7" s="3">
        <v>0.4</v>
      </c>
      <c r="J7" s="3">
        <v>0.42</v>
      </c>
      <c r="K7" s="3">
        <v>0.03</v>
      </c>
      <c r="L7" s="3">
        <v>1.0900000000000001</v>
      </c>
      <c r="O7" s="2">
        <v>0.44</v>
      </c>
      <c r="Q7" s="3">
        <v>99.52</v>
      </c>
    </row>
    <row r="8" spans="1:17" x14ac:dyDescent="0.25">
      <c r="A8" s="3">
        <v>2.54</v>
      </c>
      <c r="B8" s="3">
        <v>4.79</v>
      </c>
      <c r="C8" s="3">
        <v>12.28</v>
      </c>
      <c r="D8" s="3">
        <v>70.510000000000005</v>
      </c>
      <c r="E8" s="3">
        <v>2.12</v>
      </c>
      <c r="F8" s="3">
        <v>0.04</v>
      </c>
      <c r="G8" s="3">
        <v>0</v>
      </c>
      <c r="H8" s="3">
        <v>4.74</v>
      </c>
      <c r="I8" s="3">
        <v>0.42</v>
      </c>
      <c r="J8" s="3">
        <v>0.44</v>
      </c>
      <c r="K8" s="3">
        <v>0.05</v>
      </c>
      <c r="L8" s="3">
        <v>1.86</v>
      </c>
      <c r="O8" s="2">
        <v>0.47</v>
      </c>
      <c r="Q8" s="3">
        <v>99.78</v>
      </c>
    </row>
    <row r="9" spans="1:17" x14ac:dyDescent="0.25">
      <c r="A9" s="3">
        <v>2.66</v>
      </c>
      <c r="B9" s="3">
        <v>4.53</v>
      </c>
      <c r="C9" s="3">
        <v>12.55</v>
      </c>
      <c r="D9" s="3">
        <v>68.03</v>
      </c>
      <c r="E9" s="3">
        <v>2.59</v>
      </c>
      <c r="F9" s="3">
        <v>0.02</v>
      </c>
      <c r="G9" s="3">
        <v>0.01</v>
      </c>
      <c r="H9" s="3">
        <v>5.24</v>
      </c>
      <c r="I9" s="3">
        <v>0.36</v>
      </c>
      <c r="J9" s="3">
        <v>0.75</v>
      </c>
      <c r="K9" s="3">
        <v>0</v>
      </c>
      <c r="L9" s="3">
        <v>2.11</v>
      </c>
      <c r="O9" s="2">
        <v>0.4</v>
      </c>
      <c r="Q9" s="3">
        <v>98.85</v>
      </c>
    </row>
    <row r="10" spans="1:17" x14ac:dyDescent="0.25">
      <c r="A10" s="3">
        <v>2.99</v>
      </c>
      <c r="B10" s="3">
        <v>4.62</v>
      </c>
      <c r="C10" s="3">
        <v>12.36</v>
      </c>
      <c r="D10" s="3">
        <v>69.45</v>
      </c>
      <c r="E10" s="3">
        <v>2.42</v>
      </c>
      <c r="F10" s="3">
        <v>0.03</v>
      </c>
      <c r="G10" s="3">
        <v>0</v>
      </c>
      <c r="H10" s="3">
        <v>5.0199999999999996</v>
      </c>
      <c r="I10" s="3">
        <v>0.34</v>
      </c>
      <c r="J10" s="3">
        <v>0.59</v>
      </c>
      <c r="K10" s="3">
        <v>0.01</v>
      </c>
      <c r="L10" s="3">
        <v>1.83</v>
      </c>
      <c r="O10" s="2">
        <v>0.38</v>
      </c>
      <c r="Q10" s="3">
        <v>99.66</v>
      </c>
    </row>
    <row r="11" spans="1:17" x14ac:dyDescent="0.25">
      <c r="A11" s="3">
        <v>2.76</v>
      </c>
      <c r="B11" s="3">
        <v>4.83</v>
      </c>
      <c r="C11" s="3">
        <v>12.4</v>
      </c>
      <c r="D11" s="3">
        <v>69.599999999999994</v>
      </c>
      <c r="E11" s="3">
        <v>2.42</v>
      </c>
      <c r="F11" s="3">
        <v>0.01</v>
      </c>
      <c r="G11" s="3">
        <v>0</v>
      </c>
      <c r="H11" s="3">
        <v>4.95</v>
      </c>
      <c r="I11" s="3">
        <v>0.36</v>
      </c>
      <c r="J11" s="3">
        <v>0.6</v>
      </c>
      <c r="K11" s="3">
        <v>0</v>
      </c>
      <c r="L11" s="3">
        <v>1.94</v>
      </c>
      <c r="O11" s="2">
        <v>0.41</v>
      </c>
      <c r="Q11" s="3">
        <v>99.88</v>
      </c>
    </row>
    <row r="12" spans="1:17" x14ac:dyDescent="0.25">
      <c r="A12" s="3">
        <v>2.4900000000000002</v>
      </c>
      <c r="B12" s="3">
        <v>4.62</v>
      </c>
      <c r="C12" s="3">
        <v>12.26</v>
      </c>
      <c r="D12" s="3">
        <v>70.599999999999994</v>
      </c>
      <c r="E12" s="3">
        <v>2.27</v>
      </c>
      <c r="F12" s="3">
        <v>0.03</v>
      </c>
      <c r="G12" s="3">
        <v>0</v>
      </c>
      <c r="H12" s="3">
        <v>4.5599999999999996</v>
      </c>
      <c r="I12" s="3">
        <v>0.4</v>
      </c>
      <c r="J12" s="3">
        <v>0.49</v>
      </c>
      <c r="K12" s="3">
        <v>0.05</v>
      </c>
      <c r="L12" s="3">
        <v>1.9</v>
      </c>
      <c r="O12" s="2">
        <v>0.45</v>
      </c>
      <c r="Q12" s="3">
        <v>99.67</v>
      </c>
    </row>
    <row r="13" spans="1:17" x14ac:dyDescent="0.25">
      <c r="A13" s="3">
        <v>2.83</v>
      </c>
      <c r="B13" s="3">
        <v>4.75</v>
      </c>
      <c r="C13" s="3">
        <v>12.25</v>
      </c>
      <c r="D13" s="3">
        <v>70.47</v>
      </c>
      <c r="E13" s="3">
        <v>2.2000000000000002</v>
      </c>
      <c r="F13" s="3">
        <v>0.02</v>
      </c>
      <c r="G13" s="3">
        <v>0</v>
      </c>
      <c r="H13" s="3">
        <v>4.5599999999999996</v>
      </c>
      <c r="I13" s="3">
        <v>0.39</v>
      </c>
      <c r="J13" s="3">
        <v>0.48</v>
      </c>
      <c r="K13" s="3">
        <v>7.0000000000000007E-2</v>
      </c>
      <c r="L13" s="3">
        <v>1.7</v>
      </c>
      <c r="O13" s="2">
        <v>0.44</v>
      </c>
      <c r="Q13" s="3">
        <v>99.72</v>
      </c>
    </row>
    <row r="14" spans="1:17" x14ac:dyDescent="0.25">
      <c r="A14" s="3">
        <v>2.68</v>
      </c>
      <c r="B14" s="3">
        <v>4.63</v>
      </c>
      <c r="C14" s="3">
        <v>12.29</v>
      </c>
      <c r="D14" s="3">
        <v>70.86</v>
      </c>
      <c r="E14" s="3">
        <v>2.12</v>
      </c>
      <c r="F14" s="3">
        <v>0.02</v>
      </c>
      <c r="G14" s="3">
        <v>0</v>
      </c>
      <c r="H14" s="3">
        <v>4.46</v>
      </c>
      <c r="I14" s="3">
        <v>0.36</v>
      </c>
      <c r="J14" s="3">
        <v>0.45</v>
      </c>
      <c r="K14" s="3">
        <v>0</v>
      </c>
      <c r="L14" s="3">
        <v>1.75</v>
      </c>
      <c r="O14" s="2">
        <v>0.4</v>
      </c>
      <c r="Q14" s="3">
        <v>99.63</v>
      </c>
    </row>
    <row r="15" spans="1:17" x14ac:dyDescent="0.25">
      <c r="A15" s="3">
        <v>2.61</v>
      </c>
      <c r="B15" s="3">
        <v>4.87</v>
      </c>
      <c r="C15" s="3">
        <v>12.31</v>
      </c>
      <c r="D15" s="3">
        <v>70.400000000000006</v>
      </c>
      <c r="E15" s="3">
        <v>2.15</v>
      </c>
      <c r="F15" s="3">
        <v>0.03</v>
      </c>
      <c r="G15" s="3">
        <v>0.02</v>
      </c>
      <c r="H15" s="3">
        <v>4.51</v>
      </c>
      <c r="I15" s="3">
        <v>0.38</v>
      </c>
      <c r="J15" s="3">
        <v>0.43</v>
      </c>
      <c r="K15" s="3">
        <v>0.06</v>
      </c>
      <c r="L15" s="3">
        <v>1.77</v>
      </c>
      <c r="O15" s="2">
        <v>0.42</v>
      </c>
      <c r="Q15" s="3">
        <v>99.53</v>
      </c>
    </row>
    <row r="17" spans="1:17" x14ac:dyDescent="0.25">
      <c r="A17" s="4">
        <v>2.69</v>
      </c>
      <c r="B17" s="4">
        <v>4.71</v>
      </c>
      <c r="C17" s="4">
        <v>12.4</v>
      </c>
      <c r="D17" s="4">
        <v>70.11</v>
      </c>
      <c r="E17" s="4">
        <v>2.2799999999999998</v>
      </c>
      <c r="F17" s="4">
        <v>0.03</v>
      </c>
      <c r="G17" s="4">
        <v>0.01</v>
      </c>
      <c r="H17" s="4">
        <v>4.74</v>
      </c>
      <c r="I17" s="4">
        <v>0.39</v>
      </c>
      <c r="J17" s="4">
        <v>0.54</v>
      </c>
      <c r="K17" s="4">
        <v>0.03</v>
      </c>
      <c r="L17" s="4">
        <v>1.69</v>
      </c>
      <c r="O17" s="4">
        <v>0.44</v>
      </c>
      <c r="Q17" s="4">
        <v>99.61</v>
      </c>
    </row>
    <row r="18" spans="1:17" x14ac:dyDescent="0.25">
      <c r="A18" s="5">
        <v>0.15</v>
      </c>
      <c r="B18" s="5">
        <v>0.11</v>
      </c>
      <c r="C18" s="5">
        <v>0.14000000000000001</v>
      </c>
      <c r="D18" s="5">
        <v>0.91</v>
      </c>
      <c r="E18" s="5">
        <v>0.17</v>
      </c>
      <c r="F18" s="5">
        <v>0.01</v>
      </c>
      <c r="G18" s="5">
        <v>0.01</v>
      </c>
      <c r="H18" s="5">
        <v>0.28999999999999998</v>
      </c>
      <c r="I18" s="5">
        <v>0.04</v>
      </c>
      <c r="J18" s="5">
        <v>0.12</v>
      </c>
      <c r="K18" s="5">
        <v>0.03</v>
      </c>
      <c r="L18" s="5">
        <v>0.31</v>
      </c>
      <c r="O18" s="5">
        <v>0.04</v>
      </c>
      <c r="Q18" s="5">
        <v>0.27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workbookViewId="0">
      <selection activeCell="A4" sqref="A4"/>
    </sheetView>
  </sheetViews>
  <sheetFormatPr defaultRowHeight="15" x14ac:dyDescent="0.25"/>
  <cols>
    <col min="1" max="1" width="20.5703125" style="6" customWidth="1"/>
    <col min="2" max="16" width="9.140625" style="6"/>
  </cols>
  <sheetData>
    <row r="1" spans="1:15" x14ac:dyDescent="0.25">
      <c r="A1" s="6" t="s">
        <v>100</v>
      </c>
      <c r="B1" s="9"/>
      <c r="C1" s="9"/>
      <c r="D1" s="9"/>
      <c r="E1" s="9"/>
      <c r="F1" s="9"/>
      <c r="G1" s="9"/>
      <c r="H1" s="9"/>
      <c r="I1" s="9"/>
      <c r="J1" s="9"/>
    </row>
    <row r="2" spans="1:15" x14ac:dyDescent="0.25">
      <c r="A2" s="6" t="s">
        <v>30</v>
      </c>
      <c r="B2" s="9" t="s">
        <v>31</v>
      </c>
      <c r="C2" s="9" t="s">
        <v>32</v>
      </c>
      <c r="D2" s="9" t="s">
        <v>33</v>
      </c>
      <c r="E2" s="9"/>
      <c r="F2" s="9"/>
      <c r="G2" s="10" t="s">
        <v>34</v>
      </c>
      <c r="H2" s="9"/>
      <c r="I2" s="9"/>
      <c r="J2" s="9"/>
    </row>
    <row r="3" spans="1:15" x14ac:dyDescent="0.25">
      <c r="B3" s="9"/>
      <c r="C3" s="9"/>
      <c r="D3" s="9"/>
      <c r="E3" s="9"/>
      <c r="F3" s="9"/>
      <c r="G3" s="10"/>
      <c r="H3" s="9"/>
      <c r="I3" s="9"/>
      <c r="J3" s="9"/>
    </row>
    <row r="4" spans="1:15" x14ac:dyDescent="0.25">
      <c r="B4" s="6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22</v>
      </c>
      <c r="H4" s="6" t="s">
        <v>23</v>
      </c>
      <c r="I4" s="6" t="s">
        <v>24</v>
      </c>
      <c r="J4" s="6" t="s">
        <v>25</v>
      </c>
      <c r="K4" s="6" t="s">
        <v>26</v>
      </c>
      <c r="L4" s="6" t="s">
        <v>27</v>
      </c>
      <c r="N4" s="6" t="s">
        <v>28</v>
      </c>
      <c r="O4" s="6" t="s">
        <v>29</v>
      </c>
    </row>
    <row r="5" spans="1:15" x14ac:dyDescent="0.25">
      <c r="A5" s="7" t="s">
        <v>0</v>
      </c>
      <c r="B5" s="8">
        <v>2.87</v>
      </c>
      <c r="C5" s="8">
        <v>2.64</v>
      </c>
      <c r="D5" s="8">
        <v>2.58</v>
      </c>
      <c r="E5" s="8">
        <v>2.54</v>
      </c>
      <c r="F5" s="8">
        <v>2.66</v>
      </c>
      <c r="G5" s="8">
        <v>2.99</v>
      </c>
      <c r="H5" s="8">
        <v>2.76</v>
      </c>
      <c r="I5" s="8">
        <v>2.4900000000000002</v>
      </c>
      <c r="J5" s="8">
        <v>2.83</v>
      </c>
      <c r="K5" s="8">
        <v>2.68</v>
      </c>
      <c r="L5" s="8">
        <v>2.61</v>
      </c>
      <c r="N5" s="8">
        <v>2.7</v>
      </c>
      <c r="O5" s="8">
        <v>0.15</v>
      </c>
    </row>
    <row r="6" spans="1:15" x14ac:dyDescent="0.25">
      <c r="A6" s="7" t="s">
        <v>1</v>
      </c>
      <c r="B6" s="8">
        <v>4.6900000000000004</v>
      </c>
      <c r="C6" s="8">
        <v>4.66</v>
      </c>
      <c r="D6" s="8">
        <v>4.8099999999999996</v>
      </c>
      <c r="E6" s="8">
        <v>4.79</v>
      </c>
      <c r="F6" s="8">
        <v>4.53</v>
      </c>
      <c r="G6" s="8">
        <v>4.62</v>
      </c>
      <c r="H6" s="8">
        <v>4.83</v>
      </c>
      <c r="I6" s="8">
        <v>4.62</v>
      </c>
      <c r="J6" s="8">
        <v>4.75</v>
      </c>
      <c r="K6" s="8">
        <v>4.63</v>
      </c>
      <c r="L6" s="8">
        <v>4.87</v>
      </c>
      <c r="N6" s="8">
        <v>4.71</v>
      </c>
      <c r="O6" s="8">
        <v>0.11</v>
      </c>
    </row>
    <row r="7" spans="1:15" x14ac:dyDescent="0.25">
      <c r="A7" s="7" t="s">
        <v>2</v>
      </c>
      <c r="B7" s="8">
        <v>12.62</v>
      </c>
      <c r="C7" s="8">
        <v>12.57</v>
      </c>
      <c r="D7" s="8">
        <v>12.51</v>
      </c>
      <c r="E7" s="8">
        <v>12.28</v>
      </c>
      <c r="F7" s="8">
        <v>12.55</v>
      </c>
      <c r="G7" s="8">
        <v>12.36</v>
      </c>
      <c r="H7" s="8">
        <v>12.4</v>
      </c>
      <c r="I7" s="8">
        <v>12.26</v>
      </c>
      <c r="J7" s="8">
        <v>12.25</v>
      </c>
      <c r="K7" s="8">
        <v>12.29</v>
      </c>
      <c r="L7" s="8">
        <v>12.31</v>
      </c>
      <c r="N7" s="8">
        <v>12.4</v>
      </c>
      <c r="O7" s="8">
        <v>0.14000000000000001</v>
      </c>
    </row>
    <row r="8" spans="1:15" x14ac:dyDescent="0.25">
      <c r="A8" s="7" t="s">
        <v>3</v>
      </c>
      <c r="B8" s="8">
        <v>69.39</v>
      </c>
      <c r="C8" s="8">
        <v>70.7</v>
      </c>
      <c r="D8" s="8">
        <v>71.180000000000007</v>
      </c>
      <c r="E8" s="8">
        <v>70.510000000000005</v>
      </c>
      <c r="F8" s="8">
        <v>68.03</v>
      </c>
      <c r="G8" s="8">
        <v>69.45</v>
      </c>
      <c r="H8" s="8">
        <v>69.599999999999994</v>
      </c>
      <c r="I8" s="8">
        <v>70.599999999999994</v>
      </c>
      <c r="J8" s="8">
        <v>70.47</v>
      </c>
      <c r="K8" s="8">
        <v>70.86</v>
      </c>
      <c r="L8" s="8">
        <v>70.400000000000006</v>
      </c>
      <c r="N8" s="8">
        <v>70.11</v>
      </c>
      <c r="O8" s="8">
        <v>0.91</v>
      </c>
    </row>
    <row r="9" spans="1:15" x14ac:dyDescent="0.25">
      <c r="A9" s="7" t="s">
        <v>4</v>
      </c>
      <c r="B9" s="8">
        <v>2.5099999999999998</v>
      </c>
      <c r="C9" s="8">
        <v>2.17</v>
      </c>
      <c r="D9" s="8">
        <v>2.11</v>
      </c>
      <c r="E9" s="8">
        <v>2.12</v>
      </c>
      <c r="F9" s="8">
        <v>2.59</v>
      </c>
      <c r="G9" s="8">
        <v>2.42</v>
      </c>
      <c r="H9" s="8">
        <v>2.42</v>
      </c>
      <c r="I9" s="8">
        <v>2.27</v>
      </c>
      <c r="J9" s="8">
        <v>2.2000000000000002</v>
      </c>
      <c r="K9" s="8">
        <v>2.12</v>
      </c>
      <c r="L9" s="8">
        <v>2.15</v>
      </c>
      <c r="N9" s="8">
        <v>2.2799999999999998</v>
      </c>
      <c r="O9" s="8">
        <v>0.17</v>
      </c>
    </row>
    <row r="10" spans="1:15" x14ac:dyDescent="0.25">
      <c r="A10" s="7" t="s">
        <v>5</v>
      </c>
      <c r="B10" s="8">
        <v>0.05</v>
      </c>
      <c r="C10" s="8">
        <v>0.03</v>
      </c>
      <c r="D10" s="8">
        <v>0.03</v>
      </c>
      <c r="E10" s="8">
        <v>0.04</v>
      </c>
      <c r="F10" s="8">
        <v>0.02</v>
      </c>
      <c r="G10" s="8">
        <v>0.03</v>
      </c>
      <c r="H10" s="8">
        <v>0.01</v>
      </c>
      <c r="I10" s="8">
        <v>0.03</v>
      </c>
      <c r="J10" s="8">
        <v>0.02</v>
      </c>
      <c r="K10" s="8">
        <v>0.02</v>
      </c>
      <c r="L10" s="8">
        <v>0.03</v>
      </c>
      <c r="N10" s="8">
        <v>0.03</v>
      </c>
      <c r="O10" s="8">
        <v>0.01</v>
      </c>
    </row>
    <row r="11" spans="1:15" x14ac:dyDescent="0.25">
      <c r="A11" s="7" t="s">
        <v>7</v>
      </c>
      <c r="B11" s="8">
        <v>5.0999999999999996</v>
      </c>
      <c r="C11" s="8">
        <v>4.57</v>
      </c>
      <c r="D11" s="8">
        <v>4.38</v>
      </c>
      <c r="E11" s="8">
        <v>4.74</v>
      </c>
      <c r="F11" s="8">
        <v>5.24</v>
      </c>
      <c r="G11" s="8">
        <v>5.0199999999999996</v>
      </c>
      <c r="H11" s="8">
        <v>4.95</v>
      </c>
      <c r="I11" s="8">
        <v>4.5599999999999996</v>
      </c>
      <c r="J11" s="8">
        <v>4.5599999999999996</v>
      </c>
      <c r="K11" s="8">
        <v>4.46</v>
      </c>
      <c r="L11" s="8">
        <v>4.51</v>
      </c>
      <c r="N11" s="8">
        <v>4.74</v>
      </c>
      <c r="O11" s="8">
        <v>0.28999999999999998</v>
      </c>
    </row>
    <row r="12" spans="1:15" x14ac:dyDescent="0.25">
      <c r="A12" s="7" t="s">
        <v>9</v>
      </c>
      <c r="B12" s="8">
        <v>0.71</v>
      </c>
      <c r="C12" s="8">
        <v>0.55000000000000004</v>
      </c>
      <c r="D12" s="8">
        <v>0.42</v>
      </c>
      <c r="E12" s="8">
        <v>0.44</v>
      </c>
      <c r="F12" s="8">
        <v>0.75</v>
      </c>
      <c r="G12" s="8">
        <v>0.59</v>
      </c>
      <c r="H12" s="8">
        <v>0.6</v>
      </c>
      <c r="I12" s="8">
        <v>0.49</v>
      </c>
      <c r="J12" s="8">
        <v>0.48</v>
      </c>
      <c r="K12" s="8">
        <v>0.45</v>
      </c>
      <c r="L12" s="8">
        <v>0.43</v>
      </c>
      <c r="N12" s="8">
        <v>0.54</v>
      </c>
      <c r="O12" s="8">
        <v>0.12</v>
      </c>
    </row>
    <row r="13" spans="1:15" x14ac:dyDescent="0.25">
      <c r="A13" s="7" t="s">
        <v>11</v>
      </c>
      <c r="B13" s="8">
        <v>1.32</v>
      </c>
      <c r="C13" s="8">
        <v>1.35</v>
      </c>
      <c r="D13" s="8">
        <v>1.0900000000000001</v>
      </c>
      <c r="E13" s="8">
        <v>1.86</v>
      </c>
      <c r="F13" s="8">
        <v>2.11</v>
      </c>
      <c r="G13" s="8">
        <v>1.83</v>
      </c>
      <c r="H13" s="8">
        <v>1.94</v>
      </c>
      <c r="I13" s="8">
        <v>1.9</v>
      </c>
      <c r="J13" s="8">
        <v>1.7</v>
      </c>
      <c r="K13" s="8">
        <v>1.75</v>
      </c>
      <c r="L13" s="8">
        <v>1.77</v>
      </c>
      <c r="N13" s="8">
        <v>1.69</v>
      </c>
      <c r="O13" s="8">
        <v>0.31</v>
      </c>
    </row>
    <row r="14" spans="1:15" x14ac:dyDescent="0.25">
      <c r="A14" s="7" t="s">
        <v>14</v>
      </c>
      <c r="B14" s="8">
        <v>0.45</v>
      </c>
      <c r="C14" s="8">
        <v>0.54</v>
      </c>
      <c r="D14" s="8">
        <v>0.44</v>
      </c>
      <c r="E14" s="8">
        <v>0.47</v>
      </c>
      <c r="F14" s="8">
        <v>0.4</v>
      </c>
      <c r="G14" s="8">
        <v>0.38</v>
      </c>
      <c r="H14" s="8">
        <v>0.41</v>
      </c>
      <c r="I14" s="8">
        <v>0.45</v>
      </c>
      <c r="J14" s="8">
        <v>0.44</v>
      </c>
      <c r="K14" s="8">
        <v>0.4</v>
      </c>
      <c r="L14" s="8">
        <v>0.42</v>
      </c>
      <c r="N14" s="8">
        <v>0.44</v>
      </c>
      <c r="O14" s="8">
        <v>0.04</v>
      </c>
    </row>
    <row r="15" spans="1:15" x14ac:dyDescent="0.25">
      <c r="A15" s="7" t="s">
        <v>16</v>
      </c>
      <c r="B15" s="3">
        <v>99.71</v>
      </c>
      <c r="C15" s="3">
        <v>99.78</v>
      </c>
      <c r="D15" s="3">
        <v>99.55</v>
      </c>
      <c r="E15" s="3">
        <v>99.79</v>
      </c>
      <c r="F15" s="3">
        <v>98.88</v>
      </c>
      <c r="G15" s="3">
        <v>99.69</v>
      </c>
      <c r="H15" s="3">
        <v>99.92</v>
      </c>
      <c r="I15" s="3">
        <v>99.67</v>
      </c>
      <c r="J15" s="3">
        <v>99.7</v>
      </c>
      <c r="K15" s="3">
        <v>99.66</v>
      </c>
      <c r="L15" s="3">
        <v>99.5</v>
      </c>
      <c r="M15"/>
      <c r="N15" s="3">
        <v>99.64</v>
      </c>
      <c r="O15" s="14">
        <v>0.27</v>
      </c>
    </row>
    <row r="18" spans="1:13" ht="18.75" x14ac:dyDescent="0.35">
      <c r="E18" s="11" t="s">
        <v>68</v>
      </c>
      <c r="F18" s="12"/>
      <c r="G18" s="18" t="s">
        <v>99</v>
      </c>
      <c r="H18" s="12"/>
      <c r="I18" s="12"/>
      <c r="J18" s="12"/>
      <c r="K18" s="12"/>
      <c r="L18" s="12"/>
      <c r="M18" s="12"/>
    </row>
    <row r="19" spans="1:13" ht="15.75" x14ac:dyDescent="0.25">
      <c r="E19" s="12"/>
      <c r="F19" s="12"/>
      <c r="G19" s="12"/>
      <c r="H19" s="12"/>
      <c r="I19" s="12"/>
      <c r="J19" s="12"/>
      <c r="K19" s="12"/>
      <c r="L19" s="12"/>
      <c r="M19" s="12"/>
    </row>
    <row r="20" spans="1:13" ht="19.5" x14ac:dyDescent="0.35">
      <c r="E20" s="12" t="s">
        <v>69</v>
      </c>
      <c r="F20" s="12"/>
      <c r="G20" s="13" t="s">
        <v>98</v>
      </c>
      <c r="H20" s="12"/>
      <c r="I20" s="13"/>
      <c r="J20" s="12"/>
      <c r="K20" s="12"/>
      <c r="L20" s="13"/>
      <c r="M20" s="12"/>
    </row>
    <row r="26" spans="1:13" x14ac:dyDescent="0.25">
      <c r="A26" s="6" t="s">
        <v>35</v>
      </c>
    </row>
    <row r="27" spans="1:13" x14ac:dyDescent="0.25">
      <c r="A27" t="s">
        <v>36</v>
      </c>
    </row>
    <row r="28" spans="1:13" x14ac:dyDescent="0.25">
      <c r="A28" t="s">
        <v>42</v>
      </c>
    </row>
    <row r="29" spans="1:13" x14ac:dyDescent="0.25">
      <c r="A29" t="s">
        <v>37</v>
      </c>
    </row>
    <row r="30" spans="1:13" x14ac:dyDescent="0.25">
      <c r="A30" t="s">
        <v>43</v>
      </c>
    </row>
    <row r="31" spans="1:13" x14ac:dyDescent="0.25">
      <c r="A31" t="s">
        <v>44</v>
      </c>
    </row>
    <row r="32" spans="1:13" x14ac:dyDescent="0.25">
      <c r="A32" t="s">
        <v>45</v>
      </c>
    </row>
    <row r="33" spans="1:16" x14ac:dyDescent="0.25">
      <c r="A33" t="s">
        <v>40</v>
      </c>
    </row>
    <row r="34" spans="1:16" x14ac:dyDescent="0.25">
      <c r="A34" t="s">
        <v>41</v>
      </c>
    </row>
    <row r="35" spans="1:16" x14ac:dyDescent="0.25">
      <c r="A35" t="s">
        <v>38</v>
      </c>
    </row>
    <row r="36" spans="1:16" x14ac:dyDescent="0.25">
      <c r="A36" t="s">
        <v>39</v>
      </c>
    </row>
    <row r="38" spans="1:16" x14ac:dyDescent="0.25">
      <c r="A38" t="s">
        <v>46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x14ac:dyDescent="0.25">
      <c r="A39" t="s">
        <v>47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x14ac:dyDescent="0.25">
      <c r="A40" t="s">
        <v>48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x14ac:dyDescent="0.25">
      <c r="A41" t="s">
        <v>49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x14ac:dyDescent="0.25">
      <c r="A42" t="s">
        <v>50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x14ac:dyDescent="0.25">
      <c r="A43" t="s">
        <v>51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x14ac:dyDescent="0.25">
      <c r="A44" t="s">
        <v>52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x14ac:dyDescent="0.25">
      <c r="A45" t="s">
        <v>53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x14ac:dyDescent="0.25">
      <c r="A46" t="s">
        <v>54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x14ac:dyDescent="0.25">
      <c r="A47" t="s">
        <v>55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x14ac:dyDescent="0.25">
      <c r="A48" t="s">
        <v>56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50" spans="1:1" x14ac:dyDescent="0.25">
      <c r="A50" t="s">
        <v>57</v>
      </c>
    </row>
    <row r="51" spans="1:1" x14ac:dyDescent="0.25">
      <c r="A51" t="s">
        <v>58</v>
      </c>
    </row>
    <row r="52" spans="1:1" x14ac:dyDescent="0.25">
      <c r="A52" t="s">
        <v>59</v>
      </c>
    </row>
    <row r="53" spans="1:1" x14ac:dyDescent="0.25">
      <c r="A53" t="s">
        <v>60</v>
      </c>
    </row>
    <row r="54" spans="1:1" x14ac:dyDescent="0.25">
      <c r="A54" t="s">
        <v>61</v>
      </c>
    </row>
    <row r="55" spans="1:1" x14ac:dyDescent="0.25">
      <c r="A55" t="s">
        <v>62</v>
      </c>
    </row>
    <row r="56" spans="1:1" x14ac:dyDescent="0.25">
      <c r="A56" t="s">
        <v>63</v>
      </c>
    </row>
    <row r="57" spans="1:1" x14ac:dyDescent="0.25">
      <c r="A57" t="s">
        <v>64</v>
      </c>
    </row>
    <row r="58" spans="1:1" x14ac:dyDescent="0.25">
      <c r="A58" t="s">
        <v>65</v>
      </c>
    </row>
    <row r="59" spans="1:1" x14ac:dyDescent="0.25">
      <c r="A59" t="s">
        <v>66</v>
      </c>
    </row>
    <row r="60" spans="1:1" x14ac:dyDescent="0.25">
      <c r="A60" t="s">
        <v>67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"/>
  <sheetViews>
    <sheetView workbookViewId="0">
      <selection activeCell="R15" sqref="R15"/>
    </sheetView>
  </sheetViews>
  <sheetFormatPr defaultRowHeight="15" x14ac:dyDescent="0.25"/>
  <sheetData>
    <row r="2" spans="1:19" x14ac:dyDescent="0.25">
      <c r="A2" s="15" t="s">
        <v>70</v>
      </c>
      <c r="B2" s="15" t="s">
        <v>71</v>
      </c>
      <c r="C2" s="15" t="s">
        <v>72</v>
      </c>
      <c r="D2" s="16" t="s">
        <v>73</v>
      </c>
      <c r="E2" s="16" t="s">
        <v>96</v>
      </c>
      <c r="F2" s="15" t="s">
        <v>74</v>
      </c>
      <c r="G2" s="16" t="s">
        <v>75</v>
      </c>
      <c r="H2" s="16" t="s">
        <v>76</v>
      </c>
      <c r="I2" s="15" t="s">
        <v>97</v>
      </c>
      <c r="J2" s="15" t="s">
        <v>77</v>
      </c>
      <c r="K2" s="15" t="s">
        <v>78</v>
      </c>
      <c r="L2" s="15" t="s">
        <v>79</v>
      </c>
      <c r="M2" s="15" t="s">
        <v>80</v>
      </c>
      <c r="N2" s="16" t="s">
        <v>81</v>
      </c>
      <c r="O2" s="15"/>
      <c r="S2" t="s">
        <v>82</v>
      </c>
    </row>
    <row r="3" spans="1:19" x14ac:dyDescent="0.25">
      <c r="A3" s="3">
        <v>0.73</v>
      </c>
      <c r="B3" s="3">
        <v>0.78</v>
      </c>
      <c r="C3" s="3">
        <v>1.1399999999999999</v>
      </c>
      <c r="D3" s="4">
        <v>0.15</v>
      </c>
      <c r="E3" s="4">
        <v>0.02</v>
      </c>
      <c r="F3" s="3">
        <v>0</v>
      </c>
      <c r="G3" s="4">
        <v>0.18</v>
      </c>
      <c r="H3" s="4">
        <v>1.63</v>
      </c>
      <c r="I3" s="3">
        <v>0.03</v>
      </c>
      <c r="J3" s="3">
        <v>0</v>
      </c>
      <c r="K3" s="3">
        <v>0</v>
      </c>
      <c r="L3" s="3">
        <v>0</v>
      </c>
      <c r="M3" s="3">
        <v>0</v>
      </c>
      <c r="N3" s="4">
        <v>0.02</v>
      </c>
      <c r="O3" s="15"/>
    </row>
    <row r="4" spans="1:19" x14ac:dyDescent="0.25">
      <c r="A4">
        <v>-1</v>
      </c>
      <c r="B4">
        <v>1</v>
      </c>
      <c r="C4">
        <v>2</v>
      </c>
      <c r="D4" s="17">
        <v>4</v>
      </c>
      <c r="E4" s="17">
        <v>3</v>
      </c>
      <c r="F4">
        <v>2</v>
      </c>
      <c r="G4" s="17">
        <v>5</v>
      </c>
      <c r="H4" s="17">
        <v>5</v>
      </c>
      <c r="I4">
        <v>4</v>
      </c>
      <c r="J4">
        <v>3</v>
      </c>
      <c r="K4">
        <v>3</v>
      </c>
      <c r="L4">
        <v>3</v>
      </c>
      <c r="M4">
        <v>4</v>
      </c>
      <c r="N4" s="17">
        <v>4</v>
      </c>
      <c r="Q4" t="s">
        <v>83</v>
      </c>
    </row>
    <row r="5" spans="1:19" x14ac:dyDescent="0.25">
      <c r="A5">
        <f>A3*A4</f>
        <v>-0.73</v>
      </c>
      <c r="B5">
        <f t="shared" ref="B5:N5" si="0">B3*B4</f>
        <v>0.78</v>
      </c>
      <c r="C5">
        <f t="shared" si="0"/>
        <v>2.2799999999999998</v>
      </c>
      <c r="D5">
        <f t="shared" si="0"/>
        <v>0.6</v>
      </c>
      <c r="E5">
        <f t="shared" si="0"/>
        <v>0.06</v>
      </c>
      <c r="F5">
        <f t="shared" si="0"/>
        <v>0</v>
      </c>
      <c r="G5">
        <f t="shared" si="0"/>
        <v>0.89999999999999991</v>
      </c>
      <c r="H5">
        <f t="shared" si="0"/>
        <v>8.1499999999999986</v>
      </c>
      <c r="I5">
        <f t="shared" si="0"/>
        <v>0.12</v>
      </c>
      <c r="J5">
        <f t="shared" si="0"/>
        <v>0</v>
      </c>
      <c r="K5">
        <f t="shared" si="0"/>
        <v>0</v>
      </c>
      <c r="L5">
        <f t="shared" si="0"/>
        <v>0</v>
      </c>
      <c r="M5">
        <f t="shared" si="0"/>
        <v>0</v>
      </c>
      <c r="N5">
        <f t="shared" si="0"/>
        <v>0.08</v>
      </c>
      <c r="O5">
        <f>SUM(B5:N5)</f>
        <v>12.969999999999997</v>
      </c>
      <c r="P5" s="17" t="s">
        <v>84</v>
      </c>
      <c r="Q5">
        <f>D3+E3+G3+H3+N3</f>
        <v>2</v>
      </c>
      <c r="S5" t="s">
        <v>85</v>
      </c>
    </row>
    <row r="6" spans="1:19" x14ac:dyDescent="0.25">
      <c r="B6">
        <f>B3/2</f>
        <v>0.39</v>
      </c>
      <c r="C6">
        <f t="shared" ref="C6:N6" si="1">C3/2</f>
        <v>0.56999999999999995</v>
      </c>
      <c r="D6">
        <f t="shared" si="1"/>
        <v>7.4999999999999997E-2</v>
      </c>
      <c r="E6">
        <f t="shared" si="1"/>
        <v>0.01</v>
      </c>
      <c r="F6">
        <f t="shared" si="1"/>
        <v>0</v>
      </c>
      <c r="G6">
        <f t="shared" si="1"/>
        <v>0.09</v>
      </c>
      <c r="H6">
        <f t="shared" si="1"/>
        <v>0.81499999999999995</v>
      </c>
      <c r="I6">
        <f t="shared" si="1"/>
        <v>1.4999999999999999E-2</v>
      </c>
      <c r="J6">
        <f t="shared" si="1"/>
        <v>0</v>
      </c>
      <c r="K6">
        <f t="shared" si="1"/>
        <v>0</v>
      </c>
      <c r="L6">
        <f t="shared" si="1"/>
        <v>0</v>
      </c>
      <c r="M6">
        <f t="shared" si="1"/>
        <v>0</v>
      </c>
      <c r="N6">
        <f t="shared" si="1"/>
        <v>0.01</v>
      </c>
    </row>
    <row r="7" spans="1:19" x14ac:dyDescent="0.25">
      <c r="D7" s="17"/>
      <c r="E7" s="17"/>
      <c r="G7" s="17"/>
      <c r="H7" s="17"/>
      <c r="N7" s="17"/>
      <c r="P7" t="s">
        <v>86</v>
      </c>
      <c r="Q7">
        <f>B3+C3+F3+I3+J3+K3+L3+M3</f>
        <v>1.95</v>
      </c>
      <c r="S7" t="s">
        <v>87</v>
      </c>
    </row>
    <row r="8" spans="1:19" x14ac:dyDescent="0.25">
      <c r="D8" s="17"/>
      <c r="E8" s="17"/>
      <c r="G8" s="17"/>
      <c r="H8" s="17"/>
      <c r="N8" s="17"/>
    </row>
    <row r="9" spans="1:19" x14ac:dyDescent="0.25">
      <c r="D9" s="17"/>
      <c r="E9" s="17"/>
      <c r="G9" s="17"/>
      <c r="H9" s="17"/>
      <c r="N9" s="17"/>
      <c r="P9" t="s">
        <v>88</v>
      </c>
      <c r="Q9">
        <v>6</v>
      </c>
    </row>
    <row r="10" spans="1:19" x14ac:dyDescent="0.25">
      <c r="D10" s="17"/>
      <c r="E10" s="17"/>
      <c r="G10" s="17"/>
      <c r="H10" s="17"/>
      <c r="N10" s="17"/>
      <c r="P10" t="s">
        <v>89</v>
      </c>
    </row>
    <row r="11" spans="1:19" x14ac:dyDescent="0.25">
      <c r="D11" s="17"/>
      <c r="E11" s="17"/>
      <c r="G11" s="17"/>
      <c r="H11" s="17"/>
      <c r="N11" s="17"/>
      <c r="P11" t="s">
        <v>90</v>
      </c>
      <c r="Q11">
        <v>6</v>
      </c>
      <c r="R11">
        <v>-12</v>
      </c>
    </row>
    <row r="12" spans="1:19" x14ac:dyDescent="0.25">
      <c r="D12" s="17"/>
      <c r="E12" s="17"/>
      <c r="G12" s="17"/>
      <c r="H12" s="17"/>
      <c r="N12" s="17"/>
    </row>
    <row r="13" spans="1:19" x14ac:dyDescent="0.25">
      <c r="D13" s="17"/>
      <c r="E13" s="17"/>
      <c r="G13" s="17"/>
      <c r="H13" s="17"/>
      <c r="N13" s="17"/>
      <c r="P13" t="s">
        <v>91</v>
      </c>
      <c r="Q13">
        <v>0</v>
      </c>
      <c r="R13">
        <v>0</v>
      </c>
    </row>
    <row r="14" spans="1:19" x14ac:dyDescent="0.25">
      <c r="D14" s="17"/>
      <c r="E14" s="17"/>
      <c r="G14" s="17"/>
      <c r="H14" s="17"/>
      <c r="N14" s="17"/>
      <c r="P14" t="s">
        <v>92</v>
      </c>
      <c r="Q14">
        <v>0.24</v>
      </c>
      <c r="R14">
        <v>-0.24</v>
      </c>
    </row>
    <row r="15" spans="1:19" x14ac:dyDescent="0.25">
      <c r="D15" s="17"/>
      <c r="E15" s="17"/>
      <c r="G15" s="17"/>
      <c r="H15" s="17"/>
      <c r="N15" s="17"/>
      <c r="P15" t="s">
        <v>93</v>
      </c>
      <c r="Q15">
        <v>0.73</v>
      </c>
      <c r="R15">
        <v>-0.73</v>
      </c>
      <c r="S15" t="s">
        <v>94</v>
      </c>
    </row>
    <row r="16" spans="1:19" x14ac:dyDescent="0.25">
      <c r="D16" s="17"/>
      <c r="E16" s="17"/>
      <c r="G16" s="17"/>
      <c r="H16" s="17"/>
      <c r="N16" s="17"/>
      <c r="P16" t="s">
        <v>95</v>
      </c>
      <c r="Q16">
        <v>1</v>
      </c>
    </row>
    <row r="17" spans="4:18" x14ac:dyDescent="0.25">
      <c r="D17" s="17"/>
      <c r="E17" s="17"/>
      <c r="G17" s="17"/>
      <c r="H17" s="17"/>
      <c r="N17" s="17"/>
      <c r="R17">
        <f>SUM(R11:R15)</f>
        <v>-12.97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mabadean</dc:creator>
  <cp:lastModifiedBy>mabadean</cp:lastModifiedBy>
  <dcterms:created xsi:type="dcterms:W3CDTF">2013-01-22T06:00:08Z</dcterms:created>
  <dcterms:modified xsi:type="dcterms:W3CDTF">2013-01-24T21:58:41Z</dcterms:modified>
</cp:coreProperties>
</file>