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80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<sst xmlns="http://schemas.openxmlformats.org/spreadsheetml/2006/main" count="99" uniqueCount="77">
  <si>
    <t>elbaite60635corelbaite60635corelbaite60635corelbaite60635corelbaite60635corelbaite60635corelbaite60635corelbaite60635corelbaite60635corelbaite60635corelbaite60635corelbaite60635corelbaite60635corelbaite60635corelbaite60635cor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</si>
  <si>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</si>
  <si>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</si>
  <si>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</si>
  <si>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</si>
  <si>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</si>
  <si>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</si>
  <si>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</si>
  <si>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</si>
  <si>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</si>
  <si>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</si>
  <si>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</si>
  <si>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</si>
  <si>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</si>
  <si>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</si>
  <si>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</si>
  <si>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</si>
  <si>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</si>
  <si>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</si>
  <si>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</si>
  <si>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</si>
  <si>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</si>
  <si>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</si>
  <si>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</si>
  <si>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</si>
  <si>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</si>
  <si>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CaO</t>
  </si>
  <si>
    <t>MnO</t>
  </si>
  <si>
    <t>FeO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</si>
  <si>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</si>
  <si>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</si>
  <si>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</si>
  <si>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</si>
  <si>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</si>
  <si>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</si>
  <si>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</si>
  <si>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</si>
  <si>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</si>
  <si>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</si>
  <si>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</si>
  <si>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</si>
  <si>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</si>
  <si>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</si>
  <si>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</si>
  <si>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</si>
  <si>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</si>
  <si>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</si>
  <si>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</si>
  <si>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</si>
  <si>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</si>
  <si>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</si>
  <si>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</si>
  <si>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</si>
  <si>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</si>
  <si>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</si>
  <si>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</si>
  <si>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</si>
  <si>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kspar-OR1</t>
  </si>
  <si>
    <t>LIF</t>
  </si>
  <si>
    <t>rhod-791</t>
  </si>
  <si>
    <t>fayalite</t>
  </si>
  <si>
    <t>Si Al Na Ca Mn F</t>
  </si>
  <si>
    <t>WDS scan</t>
  </si>
  <si>
    <t>Total</t>
  </si>
  <si>
    <t>B*</t>
  </si>
  <si>
    <t>Al1</t>
  </si>
  <si>
    <t>Al2</t>
  </si>
  <si>
    <t>Li*</t>
  </si>
  <si>
    <t>is liddicoatite</t>
  </si>
  <si>
    <t>Totals*</t>
  </si>
  <si>
    <t>* = total adjusted for F2=-O</t>
  </si>
  <si>
    <t>excluding B and Li</t>
  </si>
  <si>
    <t>renormalization for 29 O</t>
  </si>
  <si>
    <r>
      <t>(Li,Al)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CaAl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>(BO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Si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18</t>
    </r>
    <r>
      <rPr>
        <sz val="12"/>
        <rFont val="Times New Roman"/>
        <family val="1"/>
      </rPr>
      <t>(O,OH,F)</t>
    </r>
    <r>
      <rPr>
        <vertAlign val="subscript"/>
        <sz val="12"/>
        <rFont val="Times New Roman"/>
        <family val="1"/>
      </rPr>
      <t>4</t>
    </r>
  </si>
  <si>
    <r>
      <t>(Li</t>
    </r>
    <r>
      <rPr>
        <vertAlign val="subscript"/>
        <sz val="14"/>
        <rFont val="Times New Roman"/>
        <family val="1"/>
      </rPr>
      <t>1.84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1.05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0.11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(Ca</t>
    </r>
    <r>
      <rPr>
        <vertAlign val="subscript"/>
        <sz val="14"/>
        <rFont val="Times New Roman"/>
        <family val="1"/>
      </rPr>
      <t>0.82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0.15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6.00</t>
    </r>
    <r>
      <rPr>
        <sz val="14"/>
        <rFont val="Times New Roman"/>
        <family val="1"/>
      </rPr>
      <t>(BO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[Si</t>
    </r>
    <r>
      <rPr>
        <vertAlign val="subscript"/>
        <sz val="14"/>
        <rFont val="Times New Roman"/>
        <family val="1"/>
      </rPr>
      <t>6.00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18</t>
    </r>
    <r>
      <rPr>
        <sz val="14"/>
        <rFont val="Times New Roman"/>
        <family val="1"/>
      </rPr>
      <t>]((OH)</t>
    </r>
    <r>
      <rPr>
        <vertAlign val="subscript"/>
        <sz val="14"/>
        <rFont val="Times New Roman"/>
        <family val="1"/>
      </rPr>
      <t>3.16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0.84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Σ=4</t>
    </r>
  </si>
  <si>
    <t>ideal</t>
  </si>
  <si>
    <t>measured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</si>
</sst>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11">
    <font>
      <sz val="10"/>
      <name val="Courier New"/>
      <family val="0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4"/>
      <name val="Courier New"/>
      <family val="0"/>
    </font>
    <font>
      <sz val="8"/>
      <name val="Courier New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2" fontId="1" fillId="3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2" fontId="7" fillId="4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1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3" fillId="0" borderId="0" xfId="0" applyFont="1" applyAlignment="1">
      <alignment/>
    </xf>
    <xf numFmtId="2" fontId="1" fillId="5" borderId="0" xfId="0" applyNumberFormat="1" applyFont="1" applyFill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workbookViewId="0" topLeftCell="A1">
      <selection activeCell="K32" sqref="K32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22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R2" s="3" t="s">
        <v>62</v>
      </c>
      <c r="S2" s="3"/>
      <c r="T2" s="4" t="s">
        <v>61</v>
      </c>
      <c r="U2" s="3"/>
      <c r="V2" s="3"/>
    </row>
    <row r="3" spans="1:6" ht="12.7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</row>
    <row r="4" spans="1:21" ht="12.75">
      <c r="A4" s="1" t="s">
        <v>21</v>
      </c>
      <c r="B4" s="2">
        <v>0.55</v>
      </c>
      <c r="C4" s="2">
        <v>0.51</v>
      </c>
      <c r="D4" s="2">
        <v>0.46</v>
      </c>
      <c r="E4" s="2">
        <v>0.47</v>
      </c>
      <c r="F4" s="2">
        <v>0.5</v>
      </c>
      <c r="G4" s="2">
        <v>0.5</v>
      </c>
      <c r="H4" s="2">
        <v>0.54</v>
      </c>
      <c r="I4" s="2">
        <v>0.52</v>
      </c>
      <c r="J4" s="2">
        <v>0.53</v>
      </c>
      <c r="K4" s="2">
        <v>0.47</v>
      </c>
      <c r="L4" s="2">
        <v>0.47</v>
      </c>
      <c r="M4" s="2">
        <v>0.54</v>
      </c>
      <c r="N4" s="2">
        <v>0.52</v>
      </c>
      <c r="O4" s="2"/>
      <c r="P4" s="2">
        <f aca="true" t="shared" si="0" ref="P4:P11">AVERAGE(B4:N4)</f>
        <v>0.5061538461538462</v>
      </c>
      <c r="Q4" s="2">
        <f aca="true" t="shared" si="1" ref="Q4:Q11">STDEV(B4:N4)</f>
        <v>0.03069703067574563</v>
      </c>
      <c r="R4" s="2"/>
      <c r="S4" s="2"/>
      <c r="T4" s="2"/>
      <c r="U4" s="2"/>
    </row>
    <row r="5" spans="1:21" ht="12.75">
      <c r="A5" s="1" t="s">
        <v>22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0.02</v>
      </c>
      <c r="M5" s="2">
        <v>0</v>
      </c>
      <c r="N5" s="2">
        <v>0</v>
      </c>
      <c r="O5" s="2"/>
      <c r="P5" s="2">
        <f t="shared" si="0"/>
        <v>0.0015384615384615385</v>
      </c>
      <c r="Q5" s="2">
        <f t="shared" si="1"/>
        <v>0.005547001962252292</v>
      </c>
      <c r="R5" s="2"/>
      <c r="S5" s="2"/>
      <c r="T5" s="2"/>
      <c r="U5" s="2"/>
    </row>
    <row r="6" spans="1:21" ht="12.75">
      <c r="A6" s="1" t="s">
        <v>23</v>
      </c>
      <c r="B6" s="2">
        <v>38.18</v>
      </c>
      <c r="C6" s="2">
        <v>38.56</v>
      </c>
      <c r="D6" s="2">
        <v>38.33</v>
      </c>
      <c r="E6" s="2">
        <v>38.11</v>
      </c>
      <c r="F6" s="2">
        <v>37.92</v>
      </c>
      <c r="G6" s="2">
        <v>38.54</v>
      </c>
      <c r="H6" s="2">
        <v>38.08</v>
      </c>
      <c r="I6" s="2">
        <v>38.06</v>
      </c>
      <c r="J6" s="2">
        <v>38.31</v>
      </c>
      <c r="K6" s="2">
        <v>38.11</v>
      </c>
      <c r="L6" s="2">
        <v>38.05</v>
      </c>
      <c r="M6" s="2">
        <v>38.43</v>
      </c>
      <c r="N6" s="2">
        <v>37.54</v>
      </c>
      <c r="O6" s="2"/>
      <c r="P6" s="2">
        <f t="shared" si="0"/>
        <v>38.17076923076924</v>
      </c>
      <c r="Q6" s="2">
        <f t="shared" si="1"/>
        <v>0.27433135494722516</v>
      </c>
      <c r="R6" s="2"/>
      <c r="S6" s="2"/>
      <c r="T6" s="2"/>
      <c r="U6" s="2"/>
    </row>
    <row r="7" spans="1:21" ht="12.75">
      <c r="A7" s="1" t="s">
        <v>24</v>
      </c>
      <c r="B7" s="2">
        <v>37.32</v>
      </c>
      <c r="C7" s="2">
        <v>37.45</v>
      </c>
      <c r="D7" s="2">
        <v>37.57</v>
      </c>
      <c r="E7" s="2">
        <v>37.13</v>
      </c>
      <c r="F7" s="2">
        <v>37.09</v>
      </c>
      <c r="G7" s="2">
        <v>37.26</v>
      </c>
      <c r="H7" s="2">
        <v>37.13</v>
      </c>
      <c r="I7" s="2">
        <v>37.42</v>
      </c>
      <c r="J7" s="2">
        <v>37.13</v>
      </c>
      <c r="K7" s="2">
        <v>37.33</v>
      </c>
      <c r="L7" s="2">
        <v>37.38</v>
      </c>
      <c r="M7" s="2">
        <v>37</v>
      </c>
      <c r="N7" s="2">
        <v>36.43</v>
      </c>
      <c r="O7" s="2"/>
      <c r="P7" s="2">
        <f t="shared" si="0"/>
        <v>37.20307692307692</v>
      </c>
      <c r="Q7" s="2">
        <f t="shared" si="1"/>
        <v>0.28499662616086546</v>
      </c>
      <c r="R7" s="2"/>
      <c r="S7" s="2"/>
      <c r="T7" s="2"/>
      <c r="U7" s="2"/>
    </row>
    <row r="8" spans="1:21" ht="12.75">
      <c r="A8" s="1" t="s">
        <v>25</v>
      </c>
      <c r="B8" s="2">
        <v>0</v>
      </c>
      <c r="C8" s="2">
        <v>0.02</v>
      </c>
      <c r="D8" s="2">
        <v>0</v>
      </c>
      <c r="E8" s="2">
        <v>0</v>
      </c>
      <c r="F8" s="2">
        <v>0.01</v>
      </c>
      <c r="G8" s="2">
        <v>0</v>
      </c>
      <c r="H8" s="2">
        <v>0</v>
      </c>
      <c r="I8" s="2">
        <v>0</v>
      </c>
      <c r="J8" s="2">
        <v>0.01</v>
      </c>
      <c r="K8" s="2">
        <v>0</v>
      </c>
      <c r="L8" s="2">
        <v>0.01</v>
      </c>
      <c r="M8" s="2">
        <v>0.01</v>
      </c>
      <c r="N8" s="2">
        <v>0.01</v>
      </c>
      <c r="O8" s="2"/>
      <c r="P8" s="2">
        <f t="shared" si="0"/>
        <v>0.005384615384615385</v>
      </c>
      <c r="Q8" s="2">
        <f t="shared" si="1"/>
        <v>0.006602252917735248</v>
      </c>
      <c r="R8" s="2"/>
      <c r="S8" s="2"/>
      <c r="T8" s="2"/>
      <c r="U8" s="2"/>
    </row>
    <row r="9" spans="1:21" ht="12.75">
      <c r="A9" s="1" t="s">
        <v>26</v>
      </c>
      <c r="B9" s="2">
        <v>4.56</v>
      </c>
      <c r="C9" s="2">
        <v>4.56</v>
      </c>
      <c r="D9" s="2">
        <v>4.57</v>
      </c>
      <c r="E9" s="2">
        <v>4.69</v>
      </c>
      <c r="F9" s="2">
        <v>4.65</v>
      </c>
      <c r="G9" s="2">
        <v>4.62</v>
      </c>
      <c r="H9" s="2">
        <v>4.6</v>
      </c>
      <c r="I9" s="2">
        <v>4.52</v>
      </c>
      <c r="J9" s="2">
        <v>4.71</v>
      </c>
      <c r="K9" s="2">
        <v>4.61</v>
      </c>
      <c r="L9" s="2">
        <v>4.68</v>
      </c>
      <c r="M9" s="2">
        <v>4.65</v>
      </c>
      <c r="N9" s="2">
        <v>4.75</v>
      </c>
      <c r="O9" s="2"/>
      <c r="P9" s="2">
        <f t="shared" si="0"/>
        <v>4.628461538461538</v>
      </c>
      <c r="Q9" s="2">
        <f t="shared" si="1"/>
        <v>0.06743467874499544</v>
      </c>
      <c r="R9" s="2"/>
      <c r="S9" s="2"/>
      <c r="T9" s="2"/>
      <c r="U9" s="2"/>
    </row>
    <row r="10" spans="1:21" ht="12.75">
      <c r="A10" s="1" t="s">
        <v>27</v>
      </c>
      <c r="B10" s="2">
        <v>0.94</v>
      </c>
      <c r="C10" s="2">
        <v>0.76</v>
      </c>
      <c r="D10" s="2">
        <v>0.75</v>
      </c>
      <c r="E10" s="2">
        <v>0.82</v>
      </c>
      <c r="F10" s="2">
        <v>0.78</v>
      </c>
      <c r="G10" s="2">
        <v>0.72</v>
      </c>
      <c r="H10" s="2">
        <v>0.86</v>
      </c>
      <c r="I10" s="2">
        <v>0.78</v>
      </c>
      <c r="J10" s="2">
        <v>0.73</v>
      </c>
      <c r="K10" s="2">
        <v>0.62</v>
      </c>
      <c r="L10" s="2">
        <v>0.78</v>
      </c>
      <c r="M10" s="2">
        <v>0.77</v>
      </c>
      <c r="N10" s="2">
        <v>0.76</v>
      </c>
      <c r="O10" s="2"/>
      <c r="P10" s="2">
        <f t="shared" si="0"/>
        <v>0.7746153846153846</v>
      </c>
      <c r="Q10" s="2">
        <f t="shared" si="1"/>
        <v>0.07456712687408823</v>
      </c>
      <c r="R10" s="2"/>
      <c r="S10" s="2"/>
      <c r="T10" s="2"/>
      <c r="U10" s="2"/>
    </row>
    <row r="11" spans="1:21" ht="12.75">
      <c r="A11" s="1" t="s">
        <v>28</v>
      </c>
      <c r="B11" s="2">
        <v>0.05</v>
      </c>
      <c r="C11" s="2">
        <v>0.07</v>
      </c>
      <c r="D11" s="2">
        <v>0.03</v>
      </c>
      <c r="E11" s="2">
        <v>0.12</v>
      </c>
      <c r="F11" s="2">
        <v>0.03</v>
      </c>
      <c r="G11" s="2">
        <v>0.02</v>
      </c>
      <c r="H11" s="2">
        <v>0.03</v>
      </c>
      <c r="I11" s="2">
        <v>0.06</v>
      </c>
      <c r="J11" s="2">
        <v>0.04</v>
      </c>
      <c r="K11" s="2">
        <v>0.02</v>
      </c>
      <c r="L11" s="2">
        <v>0.06</v>
      </c>
      <c r="M11" s="2">
        <v>0.06</v>
      </c>
      <c r="N11" s="2">
        <v>0.05</v>
      </c>
      <c r="O11" s="2"/>
      <c r="P11" s="2">
        <f t="shared" si="0"/>
        <v>0.04923076923076924</v>
      </c>
      <c r="Q11" s="2">
        <f t="shared" si="1"/>
        <v>0.026913917855989934</v>
      </c>
      <c r="R11" s="2"/>
      <c r="S11" s="2"/>
      <c r="T11" s="2"/>
      <c r="U11" s="2"/>
    </row>
    <row r="12" spans="1:21" ht="12.75">
      <c r="A12" s="1" t="s">
        <v>20</v>
      </c>
      <c r="B12" s="2">
        <v>1.571843</v>
      </c>
      <c r="C12" s="2">
        <v>2.055487</v>
      </c>
      <c r="D12" s="2">
        <v>1.7445730000000002</v>
      </c>
      <c r="E12" s="2">
        <v>1.502751</v>
      </c>
      <c r="F12" s="2">
        <v>1.520024</v>
      </c>
      <c r="G12" s="2">
        <v>1.5891160000000002</v>
      </c>
      <c r="H12" s="2">
        <v>1.243656</v>
      </c>
      <c r="I12" s="2">
        <v>2.07276</v>
      </c>
      <c r="J12" s="2">
        <v>1.7273</v>
      </c>
      <c r="K12" s="2">
        <v>1.692754</v>
      </c>
      <c r="L12" s="2">
        <v>1.55457</v>
      </c>
      <c r="M12" s="2">
        <v>1.226383</v>
      </c>
      <c r="N12" s="2">
        <v>1.416386</v>
      </c>
      <c r="O12" s="2"/>
      <c r="P12" s="2">
        <v>1.6090463846153844</v>
      </c>
      <c r="Q12" s="2">
        <v>0.257347040532023</v>
      </c>
      <c r="R12" s="2"/>
      <c r="S12" s="2"/>
      <c r="T12" s="2"/>
      <c r="U12" s="2"/>
    </row>
    <row r="13" spans="1:21" ht="12.75">
      <c r="A13" s="1" t="s">
        <v>69</v>
      </c>
      <c r="B13" s="2">
        <v>82.51</v>
      </c>
      <c r="C13" s="2">
        <v>83.12</v>
      </c>
      <c r="D13" s="2">
        <v>82.72</v>
      </c>
      <c r="E13" s="2">
        <v>82.22</v>
      </c>
      <c r="F13" s="2">
        <v>81.86</v>
      </c>
      <c r="G13" s="2">
        <v>82.59</v>
      </c>
      <c r="H13" s="2">
        <v>81.95</v>
      </c>
      <c r="I13" s="2">
        <v>82.55</v>
      </c>
      <c r="J13" s="2">
        <v>82.47</v>
      </c>
      <c r="K13" s="2">
        <v>82.16</v>
      </c>
      <c r="L13" s="2">
        <v>82.34</v>
      </c>
      <c r="M13" s="2">
        <v>82.17</v>
      </c>
      <c r="N13" s="2">
        <v>80.87</v>
      </c>
      <c r="O13" s="2"/>
      <c r="P13" s="2">
        <f>AVERAGE(B13:N13)</f>
        <v>82.27153846153846</v>
      </c>
      <c r="Q13" s="2">
        <f>STDEV(B13:N13)</f>
        <v>0.53722816620508</v>
      </c>
      <c r="R13" s="2"/>
      <c r="S13" s="2"/>
      <c r="T13" s="2"/>
      <c r="U13" s="2"/>
    </row>
    <row r="14" spans="1:21" ht="12.75">
      <c r="A14" s="1" t="s">
        <v>70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>
      <c r="A15" s="1" t="s">
        <v>29</v>
      </c>
      <c r="B15" s="2" t="s">
        <v>30</v>
      </c>
      <c r="C15" s="2" t="s">
        <v>31</v>
      </c>
      <c r="D15" s="2" t="s">
        <v>32</v>
      </c>
      <c r="E15" s="12">
        <v>24.5</v>
      </c>
      <c r="F15" s="12" t="s">
        <v>33</v>
      </c>
      <c r="G15" s="12" t="s">
        <v>71</v>
      </c>
      <c r="H15" s="12"/>
      <c r="I15" s="12"/>
      <c r="J15" s="2"/>
      <c r="K15" s="2"/>
      <c r="L15" s="2"/>
      <c r="M15" s="2"/>
      <c r="N15" s="2"/>
      <c r="O15" s="2"/>
      <c r="P15" s="2"/>
      <c r="Q15" s="2"/>
      <c r="R15" s="12" t="s">
        <v>72</v>
      </c>
      <c r="S15" s="12"/>
      <c r="T15" s="12"/>
      <c r="U15" s="2"/>
    </row>
    <row r="16" spans="1:21" ht="12.75">
      <c r="A16" s="1" t="s">
        <v>37</v>
      </c>
      <c r="B16" s="2">
        <v>6.161579461728848</v>
      </c>
      <c r="C16" s="2">
        <v>6.1511238121587</v>
      </c>
      <c r="D16" s="2">
        <v>6.181568807924203</v>
      </c>
      <c r="E16" s="2">
        <v>6.1503162919842405</v>
      </c>
      <c r="F16" s="2">
        <v>6.165886279701839</v>
      </c>
      <c r="G16" s="2">
        <v>6.138402692396723</v>
      </c>
      <c r="H16" s="2">
        <v>6.15543478723125</v>
      </c>
      <c r="I16" s="2">
        <v>6.186896763152894</v>
      </c>
      <c r="J16" s="2">
        <v>6.1380156052361885</v>
      </c>
      <c r="K16" s="2">
        <v>6.180885126682273</v>
      </c>
      <c r="L16" s="2">
        <v>6.177720355829306</v>
      </c>
      <c r="M16" s="2">
        <v>6.118665505306726</v>
      </c>
      <c r="N16" s="2">
        <v>6.133807895418809</v>
      </c>
      <c r="O16" s="2"/>
      <c r="P16" s="2">
        <f>AVERAGE(B16:N16)</f>
        <v>6.156946414211692</v>
      </c>
      <c r="Q16" s="2">
        <f>STDEV(B16:N16)</f>
        <v>0.021198468931506828</v>
      </c>
      <c r="R16" s="6">
        <v>6</v>
      </c>
      <c r="S16" s="2">
        <v>4</v>
      </c>
      <c r="T16" s="2">
        <f>R16*S16</f>
        <v>24</v>
      </c>
      <c r="U16" s="2"/>
    </row>
    <row r="17" spans="1:21" ht="12.75">
      <c r="A17" s="1" t="s">
        <v>65</v>
      </c>
      <c r="B17" s="2">
        <v>7.429200406583371</v>
      </c>
      <c r="C17" s="2">
        <v>7.464408575461948</v>
      </c>
      <c r="D17" s="2">
        <v>7.432793429910114</v>
      </c>
      <c r="E17" s="2">
        <v>7.439901427164567</v>
      </c>
      <c r="F17" s="2">
        <v>7.429553888425692</v>
      </c>
      <c r="G17" s="2">
        <v>7.483072736218725</v>
      </c>
      <c r="H17" s="2">
        <v>7.440231630502214</v>
      </c>
      <c r="I17" s="2">
        <v>7.416407787486074</v>
      </c>
      <c r="J17" s="2">
        <v>7.463987822545584</v>
      </c>
      <c r="K17" s="2">
        <v>7.436821579369098</v>
      </c>
      <c r="L17" s="2">
        <v>7.411384427470421</v>
      </c>
      <c r="M17" s="2">
        <v>7.489987681943681</v>
      </c>
      <c r="N17" s="2">
        <v>7.44939491985089</v>
      </c>
      <c r="O17" s="2"/>
      <c r="P17" s="2">
        <f>AVERAGE(B17:N17)</f>
        <v>7.445165100994798</v>
      </c>
      <c r="Q17" s="2">
        <f>STDEV(B17:N17)</f>
        <v>0.024031171591116347</v>
      </c>
      <c r="R17" s="7">
        <v>6</v>
      </c>
      <c r="S17" s="2">
        <v>3</v>
      </c>
      <c r="T17" s="2">
        <f aca="true" t="shared" si="2" ref="T17:T23">R17*S17</f>
        <v>18</v>
      </c>
      <c r="U17" s="2"/>
    </row>
    <row r="18" spans="1:21" ht="12.75">
      <c r="A18" s="1" t="s">
        <v>66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7">
        <v>1.05</v>
      </c>
      <c r="S18" s="2">
        <v>3</v>
      </c>
      <c r="T18" s="2">
        <f t="shared" si="2"/>
        <v>3.1500000000000004</v>
      </c>
      <c r="U18" s="2"/>
    </row>
    <row r="19" spans="1:21" ht="12.75">
      <c r="A19" s="1" t="s">
        <v>67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6">
        <f>2.89-R18</f>
        <v>1.84</v>
      </c>
      <c r="S19" s="2">
        <v>1</v>
      </c>
      <c r="T19" s="2">
        <f t="shared" si="2"/>
        <v>1.84</v>
      </c>
      <c r="U19" s="2"/>
    </row>
    <row r="20" spans="1:21" ht="12.75">
      <c r="A20" s="1" t="s">
        <v>40</v>
      </c>
      <c r="B20" s="2">
        <v>0.13145094279121305</v>
      </c>
      <c r="C20" s="2">
        <v>0.10573083745736132</v>
      </c>
      <c r="D20" s="2">
        <v>0.10452115717502183</v>
      </c>
      <c r="E20" s="2">
        <v>0.11504606984158403</v>
      </c>
      <c r="F20" s="2">
        <v>0.1098294257944404</v>
      </c>
      <c r="G20" s="2">
        <v>0.10046862408909994</v>
      </c>
      <c r="H20" s="2">
        <v>0.12075848886048772</v>
      </c>
      <c r="I20" s="2">
        <v>0.10923180794666847</v>
      </c>
      <c r="J20" s="2">
        <v>0.10221422314971675</v>
      </c>
      <c r="K20" s="2">
        <v>0.08695004375429746</v>
      </c>
      <c r="L20" s="2">
        <v>0.10918650989473067</v>
      </c>
      <c r="M20" s="2">
        <v>0.10785273087532815</v>
      </c>
      <c r="N20" s="2">
        <v>0.10838521023709774</v>
      </c>
      <c r="O20" s="2"/>
      <c r="P20" s="2">
        <f>AVERAGE(B20:N20)</f>
        <v>0.1085866209128498</v>
      </c>
      <c r="Q20" s="2">
        <f>STDEV(B20:N20)</f>
        <v>0.01046776884076249</v>
      </c>
      <c r="R20" s="6">
        <v>0.11</v>
      </c>
      <c r="S20" s="2">
        <v>2</v>
      </c>
      <c r="T20" s="2">
        <f t="shared" si="2"/>
        <v>0.22</v>
      </c>
      <c r="U20" s="2"/>
    </row>
    <row r="21" spans="1:21" ht="12.75">
      <c r="A21" s="1" t="s">
        <v>39</v>
      </c>
      <c r="B21" s="2">
        <v>0.8066560539648635</v>
      </c>
      <c r="C21" s="2">
        <v>0.8024918411612908</v>
      </c>
      <c r="D21" s="2">
        <v>0.8056508119129822</v>
      </c>
      <c r="E21" s="2">
        <v>0.8323739509821958</v>
      </c>
      <c r="F21" s="2">
        <v>0.8282563352186737</v>
      </c>
      <c r="G21" s="2">
        <v>0.8155068943957783</v>
      </c>
      <c r="H21" s="2">
        <v>0.8170803257274447</v>
      </c>
      <c r="I21" s="2">
        <v>0.8007199649356276</v>
      </c>
      <c r="J21" s="2">
        <v>0.8342516656676606</v>
      </c>
      <c r="K21" s="2">
        <v>0.8178369797492255</v>
      </c>
      <c r="L21" s="2">
        <v>0.8287202245109753</v>
      </c>
      <c r="M21" s="2">
        <v>0.823912471876626</v>
      </c>
      <c r="N21" s="2">
        <v>0.856914999618118</v>
      </c>
      <c r="O21" s="2"/>
      <c r="P21" s="2">
        <f>AVERAGE(B21:N21)</f>
        <v>0.8207978861324202</v>
      </c>
      <c r="Q21" s="2">
        <f>STDEV(B21:N21)</f>
        <v>0.015720976412396132</v>
      </c>
      <c r="R21" s="6">
        <v>0.82</v>
      </c>
      <c r="S21" s="2">
        <v>2</v>
      </c>
      <c r="T21" s="2">
        <f t="shared" si="2"/>
        <v>1.64</v>
      </c>
      <c r="U21" s="2"/>
    </row>
    <row r="22" spans="1:21" ht="12.75">
      <c r="A22" s="1" t="s">
        <v>34</v>
      </c>
      <c r="B22" s="2">
        <v>0.17605971448852809</v>
      </c>
      <c r="C22" s="2">
        <v>0.16241259593126522</v>
      </c>
      <c r="D22" s="2">
        <v>0.14674463406216226</v>
      </c>
      <c r="E22" s="2">
        <v>0.15094448314368708</v>
      </c>
      <c r="F22" s="2">
        <v>0.16115937213426887</v>
      </c>
      <c r="G22" s="2">
        <v>0.15970900890445988</v>
      </c>
      <c r="H22" s="2">
        <v>0.17356990683928933</v>
      </c>
      <c r="I22" s="2">
        <v>0.16669374930059888</v>
      </c>
      <c r="J22" s="2">
        <v>0.1698735621478289</v>
      </c>
      <c r="K22" s="2">
        <v>0.15088199763387228</v>
      </c>
      <c r="L22" s="2">
        <v>0.1506030237134701</v>
      </c>
      <c r="M22" s="2">
        <v>0.1731392902129362</v>
      </c>
      <c r="N22" s="2">
        <v>0.16975447341817262</v>
      </c>
      <c r="O22" s="2"/>
      <c r="P22" s="2">
        <f>AVERAGE(B22:N22)</f>
        <v>0.1624266009177338</v>
      </c>
      <c r="Q22" s="2">
        <f>STDEV(B22:N22)</f>
        <v>0.010049832477463232</v>
      </c>
      <c r="R22" s="6">
        <v>0.15</v>
      </c>
      <c r="S22" s="2">
        <v>1</v>
      </c>
      <c r="T22" s="2">
        <f t="shared" si="2"/>
        <v>0.15</v>
      </c>
      <c r="U22" s="2"/>
    </row>
    <row r="23" spans="1:21" ht="12.75">
      <c r="A23" s="1" t="s">
        <v>64</v>
      </c>
      <c r="B23" s="2">
        <v>3</v>
      </c>
      <c r="C23" s="2">
        <v>3</v>
      </c>
      <c r="D23" s="2">
        <v>3</v>
      </c>
      <c r="E23" s="2">
        <v>3</v>
      </c>
      <c r="F23" s="2">
        <v>3</v>
      </c>
      <c r="G23" s="2">
        <v>3</v>
      </c>
      <c r="H23" s="2">
        <v>3</v>
      </c>
      <c r="I23" s="2">
        <v>3</v>
      </c>
      <c r="J23" s="2">
        <v>3</v>
      </c>
      <c r="K23" s="2">
        <v>3</v>
      </c>
      <c r="L23" s="2">
        <v>3</v>
      </c>
      <c r="M23" s="2">
        <v>3</v>
      </c>
      <c r="N23" s="2">
        <v>3</v>
      </c>
      <c r="O23" s="2"/>
      <c r="P23" s="2">
        <f>AVERAGE(B23:N23)</f>
        <v>3</v>
      </c>
      <c r="Q23" s="2">
        <f>STDEV(B23:N23)</f>
        <v>0</v>
      </c>
      <c r="R23" s="6">
        <v>3</v>
      </c>
      <c r="S23" s="2">
        <v>3</v>
      </c>
      <c r="T23" s="2">
        <f t="shared" si="2"/>
        <v>9</v>
      </c>
      <c r="U23" s="2"/>
    </row>
    <row r="24" spans="1:20" ht="12.75">
      <c r="A24" s="1" t="s">
        <v>63</v>
      </c>
      <c r="B24" s="2">
        <f aca="true" t="shared" si="3" ref="B24:N24">SUM(B16:B23)</f>
        <v>17.70494657955682</v>
      </c>
      <c r="C24" s="2">
        <f t="shared" si="3"/>
        <v>17.68616766217057</v>
      </c>
      <c r="D24" s="2">
        <f t="shared" si="3"/>
        <v>17.671278840984485</v>
      </c>
      <c r="E24" s="2">
        <f t="shared" si="3"/>
        <v>17.688582223116278</v>
      </c>
      <c r="F24" s="2">
        <f t="shared" si="3"/>
        <v>17.694685301274916</v>
      </c>
      <c r="G24" s="2">
        <f t="shared" si="3"/>
        <v>17.697159956004786</v>
      </c>
      <c r="H24" s="2">
        <f t="shared" si="3"/>
        <v>17.707075139160686</v>
      </c>
      <c r="I24" s="2">
        <f t="shared" si="3"/>
        <v>17.67995007282186</v>
      </c>
      <c r="J24" s="2">
        <f t="shared" si="3"/>
        <v>17.708342878746983</v>
      </c>
      <c r="K24" s="2">
        <f t="shared" si="3"/>
        <v>17.673375727188766</v>
      </c>
      <c r="L24" s="2">
        <f t="shared" si="3"/>
        <v>17.677614541418905</v>
      </c>
      <c r="M24" s="2">
        <f t="shared" si="3"/>
        <v>17.713557680215295</v>
      </c>
      <c r="N24" s="2">
        <f t="shared" si="3"/>
        <v>17.71825749854309</v>
      </c>
      <c r="O24" s="2"/>
      <c r="P24" s="2">
        <f>AVERAGE(B24:N24)</f>
        <v>17.693922623169495</v>
      </c>
      <c r="Q24" s="2">
        <f>STDEV(B24:N24)</f>
        <v>0.01574802760239074</v>
      </c>
      <c r="R24" s="8"/>
      <c r="T24" s="5">
        <f>SUM(T16:T23)</f>
        <v>58</v>
      </c>
    </row>
    <row r="25" spans="2:21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"/>
      <c r="S25" s="2"/>
      <c r="T25" s="2"/>
      <c r="U25" s="2"/>
    </row>
    <row r="26" spans="1:21" ht="12.75">
      <c r="A26" s="1" t="s">
        <v>20</v>
      </c>
      <c r="B26" s="2">
        <v>0.8207360114816267</v>
      </c>
      <c r="C26" s="2">
        <v>1.0677296099608018</v>
      </c>
      <c r="D26" s="2">
        <v>0.907800808139623</v>
      </c>
      <c r="E26" s="2">
        <v>0.7872332568554589</v>
      </c>
      <c r="F26" s="2">
        <v>0.7991586929192619</v>
      </c>
      <c r="G26" s="2">
        <v>0.8279650999574161</v>
      </c>
      <c r="H26" s="2">
        <v>0.652045587501737</v>
      </c>
      <c r="I26" s="2">
        <v>1.0838321031053144</v>
      </c>
      <c r="J26" s="2">
        <v>0.9030560728836886</v>
      </c>
      <c r="K26" s="2">
        <v>0.8864014064184073</v>
      </c>
      <c r="L26" s="2">
        <v>0.8125369812681779</v>
      </c>
      <c r="M26" s="2">
        <v>0.6413941802907392</v>
      </c>
      <c r="N26" s="2">
        <v>0.7542173693815264</v>
      </c>
      <c r="O26" s="2"/>
      <c r="P26" s="2">
        <f>AVERAGE(B26:N26)</f>
        <v>0.8418543984741369</v>
      </c>
      <c r="Q26" s="2">
        <f>STDEV(B26:N26)</f>
        <v>0.1322398595360943</v>
      </c>
      <c r="R26" s="6">
        <v>0.84</v>
      </c>
      <c r="S26" s="2"/>
      <c r="T26" s="2"/>
      <c r="U26" s="2"/>
    </row>
    <row r="27" spans="2:23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3.5">
      <c r="B28" s="2"/>
      <c r="C28" s="2"/>
      <c r="D28" s="2"/>
      <c r="E28" s="2"/>
      <c r="F28" s="2"/>
      <c r="G28" s="2"/>
      <c r="H28" s="2"/>
      <c r="I28" s="2"/>
      <c r="J28" s="2"/>
      <c r="K2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8" ht="18.75">
      <c r="B29" s="2"/>
      <c r="C29" s="2"/>
      <c r="D29" s="2"/>
      <c r="E29" s="2" t="s">
        <v>75</v>
      </c>
      <c r="F29" s="2"/>
      <c r="H29" s="13" t="s">
        <v>73</v>
      </c>
    </row>
    <row r="30" spans="2:18" ht="20.25">
      <c r="B30" s="2"/>
      <c r="C30" s="2"/>
      <c r="D30" s="2"/>
      <c r="E30" s="2" t="s">
        <v>76</v>
      </c>
      <c r="F30" s="2"/>
      <c r="H30" s="11" t="s">
        <v>74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9" ht="12.75">
      <c r="B31" s="2"/>
      <c r="C31" s="2"/>
      <c r="D31" s="2"/>
      <c r="E31" s="2"/>
      <c r="F31" s="2"/>
      <c r="G31" s="2"/>
      <c r="H31" s="2"/>
      <c r="I31" s="2"/>
    </row>
    <row r="32" spans="1:15" ht="18.75">
      <c r="A32" s="1" t="s">
        <v>42</v>
      </c>
      <c r="B32" s="1" t="s">
        <v>43</v>
      </c>
      <c r="C32" s="1" t="s">
        <v>44</v>
      </c>
      <c r="D32" s="1" t="s">
        <v>45</v>
      </c>
      <c r="E32" s="1" t="s">
        <v>46</v>
      </c>
      <c r="F32" s="1" t="s">
        <v>47</v>
      </c>
      <c r="G32" s="1" t="s">
        <v>48</v>
      </c>
      <c r="H32" s="1" t="s">
        <v>49</v>
      </c>
      <c r="M32" s="10" t="s">
        <v>68</v>
      </c>
      <c r="N32" s="10"/>
      <c r="O32" s="9"/>
    </row>
    <row r="33" spans="1:8" ht="12.75">
      <c r="A33" s="1" t="s">
        <v>50</v>
      </c>
      <c r="B33" s="1" t="s">
        <v>34</v>
      </c>
      <c r="C33" s="1" t="s">
        <v>51</v>
      </c>
      <c r="D33" s="1">
        <v>20</v>
      </c>
      <c r="E33" s="1">
        <v>10</v>
      </c>
      <c r="F33" s="1">
        <v>600</v>
      </c>
      <c r="G33" s="1">
        <v>-600</v>
      </c>
      <c r="H33" s="1" t="s">
        <v>52</v>
      </c>
    </row>
    <row r="34" spans="1:8" ht="12.75">
      <c r="A34" s="1" t="s">
        <v>50</v>
      </c>
      <c r="B34" s="1" t="s">
        <v>37</v>
      </c>
      <c r="C34" s="1" t="s">
        <v>51</v>
      </c>
      <c r="D34" s="1">
        <v>20</v>
      </c>
      <c r="E34" s="1">
        <v>10</v>
      </c>
      <c r="F34" s="1">
        <v>600</v>
      </c>
      <c r="G34" s="1">
        <v>-600</v>
      </c>
      <c r="H34" s="1" t="s">
        <v>53</v>
      </c>
    </row>
    <row r="35" spans="1:8" ht="12.75">
      <c r="A35" s="1" t="s">
        <v>50</v>
      </c>
      <c r="B35" s="1" t="s">
        <v>20</v>
      </c>
      <c r="C35" s="1" t="s">
        <v>51</v>
      </c>
      <c r="D35" s="1">
        <v>20</v>
      </c>
      <c r="E35" s="1">
        <v>10</v>
      </c>
      <c r="F35" s="1">
        <v>600</v>
      </c>
      <c r="G35" s="1">
        <v>-700</v>
      </c>
      <c r="H35" s="1" t="s">
        <v>54</v>
      </c>
    </row>
    <row r="36" spans="1:8" ht="12.75">
      <c r="A36" s="1" t="s">
        <v>50</v>
      </c>
      <c r="B36" s="1" t="s">
        <v>35</v>
      </c>
      <c r="C36" s="1" t="s">
        <v>51</v>
      </c>
      <c r="D36" s="1">
        <v>20</v>
      </c>
      <c r="E36" s="1">
        <v>10</v>
      </c>
      <c r="F36" s="1">
        <v>600</v>
      </c>
      <c r="G36" s="1">
        <v>-600</v>
      </c>
      <c r="H36" s="1" t="s">
        <v>53</v>
      </c>
    </row>
    <row r="37" spans="1:8" ht="12.75">
      <c r="A37" s="1" t="s">
        <v>50</v>
      </c>
      <c r="B37" s="1" t="s">
        <v>36</v>
      </c>
      <c r="C37" s="1" t="s">
        <v>51</v>
      </c>
      <c r="D37" s="1">
        <v>20</v>
      </c>
      <c r="E37" s="1">
        <v>10</v>
      </c>
      <c r="F37" s="1">
        <v>600</v>
      </c>
      <c r="G37" s="1">
        <v>-600</v>
      </c>
      <c r="H37" s="1" t="s">
        <v>55</v>
      </c>
    </row>
    <row r="38" spans="1:8" ht="12.75">
      <c r="A38" s="1" t="s">
        <v>56</v>
      </c>
      <c r="B38" s="1" t="s">
        <v>38</v>
      </c>
      <c r="C38" s="1" t="s">
        <v>51</v>
      </c>
      <c r="D38" s="1">
        <v>20</v>
      </c>
      <c r="E38" s="1">
        <v>10</v>
      </c>
      <c r="F38" s="1">
        <v>600</v>
      </c>
      <c r="G38" s="1">
        <v>-600</v>
      </c>
      <c r="H38" s="1" t="s">
        <v>57</v>
      </c>
    </row>
    <row r="39" spans="1:8" ht="12.75">
      <c r="A39" s="1" t="s">
        <v>56</v>
      </c>
      <c r="B39" s="1" t="s">
        <v>39</v>
      </c>
      <c r="C39" s="1" t="s">
        <v>51</v>
      </c>
      <c r="D39" s="1">
        <v>20</v>
      </c>
      <c r="E39" s="1">
        <v>10</v>
      </c>
      <c r="F39" s="1">
        <v>600</v>
      </c>
      <c r="G39" s="1">
        <v>-600</v>
      </c>
      <c r="H39" s="1" t="s">
        <v>53</v>
      </c>
    </row>
    <row r="40" spans="1:8" ht="12.75">
      <c r="A40" s="1" t="s">
        <v>58</v>
      </c>
      <c r="B40" s="1" t="s">
        <v>40</v>
      </c>
      <c r="C40" s="1" t="s">
        <v>51</v>
      </c>
      <c r="D40" s="1">
        <v>20</v>
      </c>
      <c r="E40" s="1">
        <v>10</v>
      </c>
      <c r="F40" s="1">
        <v>500</v>
      </c>
      <c r="G40" s="1">
        <v>-500</v>
      </c>
      <c r="H40" s="1" t="s">
        <v>59</v>
      </c>
    </row>
    <row r="41" spans="1:8" ht="12.75">
      <c r="A41" s="1" t="s">
        <v>58</v>
      </c>
      <c r="B41" s="1" t="s">
        <v>41</v>
      </c>
      <c r="C41" s="1" t="s">
        <v>51</v>
      </c>
      <c r="D41" s="1">
        <v>20</v>
      </c>
      <c r="E41" s="1">
        <v>10</v>
      </c>
      <c r="F41" s="1">
        <v>500</v>
      </c>
      <c r="G41" s="1">
        <v>-500</v>
      </c>
      <c r="H41" s="1" t="s">
        <v>60</v>
      </c>
    </row>
    <row r="44" spans="17:20" ht="12.75">
      <c r="Q44" s="2"/>
      <c r="R44" s="2"/>
      <c r="S44" s="2"/>
      <c r="T44" s="2"/>
    </row>
    <row r="45" spans="17:20" ht="12.75">
      <c r="Q45" s="2"/>
      <c r="R45" s="2"/>
      <c r="S45" s="2"/>
      <c r="T45" s="2"/>
    </row>
    <row r="46" spans="17:20" ht="12.75">
      <c r="Q46" s="2"/>
      <c r="R46" s="2"/>
      <c r="S46" s="2"/>
      <c r="T46" s="2"/>
    </row>
    <row r="47" spans="17:20" ht="12.75">
      <c r="Q47" s="2"/>
      <c r="R47" s="2"/>
      <c r="S47" s="2"/>
      <c r="T47" s="2"/>
    </row>
    <row r="48" spans="17:20" ht="12.75">
      <c r="Q48" s="2"/>
      <c r="R48" s="2"/>
      <c r="S48" s="2"/>
      <c r="T48" s="2"/>
    </row>
    <row r="49" spans="17:20" ht="12.75">
      <c r="Q49" s="2"/>
      <c r="R49" s="2"/>
      <c r="S49" s="2"/>
      <c r="T49" s="2"/>
    </row>
    <row r="50" spans="17:20" ht="12.75">
      <c r="Q50" s="2"/>
      <c r="R50" s="2"/>
      <c r="S50" s="2"/>
      <c r="T50" s="2"/>
    </row>
    <row r="51" spans="17:20" ht="12.75">
      <c r="Q51" s="2"/>
      <c r="R51" s="2"/>
      <c r="S51" s="2"/>
      <c r="T51" s="2"/>
    </row>
    <row r="52" spans="17:20" ht="12.75">
      <c r="Q52" s="2"/>
      <c r="R52" s="2"/>
      <c r="S52" s="2"/>
      <c r="T52" s="2"/>
    </row>
    <row r="53" spans="2:20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2007-05-04T20:24:18Z</dcterms:created>
  <dcterms:modified xsi:type="dcterms:W3CDTF">2008-03-02T20:55:58Z</dcterms:modified>
  <cp:category/>
  <cp:version/>
  <cp:contentType/>
  <cp:contentStatus/>
</cp:coreProperties>
</file>