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805" windowHeight="11835" activeTab="0"/>
  </bookViews>
  <sheets>
    <sheet name="pdf_output" sheetId="1" r:id="rId1"/>
  </sheets>
  <definedNames>
    <definedName name="_xlnm.Print_Area" localSheetId="0">'pdf_output'!$A$1:$U$49</definedName>
  </definedNames>
  <calcPr fullCalcOnLoad="1"/>
</workbook>
</file>

<file path=xl/sharedStrings.xml><?xml version="1.0" encoding="utf-8"?>
<sst xmlns="http://schemas.openxmlformats.org/spreadsheetml/2006/main" count="97" uniqueCount="77">
  <si>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</si>
  <si>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</si>
  <si>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</si>
  <si>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</si>
  <si>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</si>
  <si>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</si>
  <si>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</si>
  <si>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</si>
  <si>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</si>
  <si>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</si>
  <si>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</si>
  <si>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</si>
  <si>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</si>
  <si>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</si>
  <si>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</si>
  <si>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Average</t>
  </si>
  <si>
    <t>MgO</t>
  </si>
  <si>
    <t>CaO</t>
  </si>
  <si>
    <t>MnO</t>
  </si>
  <si>
    <t>FeO</t>
  </si>
  <si>
    <t>Totals</t>
  </si>
  <si>
    <t>Mg</t>
  </si>
  <si>
    <t>Al</t>
  </si>
  <si>
    <t>Si</t>
  </si>
  <si>
    <t>Ca</t>
  </si>
  <si>
    <t>Ti</t>
  </si>
  <si>
    <t>Cr</t>
  </si>
  <si>
    <t>Mn</t>
  </si>
  <si>
    <t>Fe</t>
  </si>
  <si>
    <t>Cation numbers normailzed to 12 oxygens</t>
  </si>
  <si>
    <t>StDev</t>
  </si>
  <si>
    <t>Electron Microprobe Data</t>
  </si>
  <si>
    <r>
      <t xml:space="preserve">Mineral:  </t>
    </r>
    <r>
      <rPr>
        <b/>
        <sz val="12"/>
        <rFont val="Times New Roman"/>
        <family val="1"/>
      </rPr>
      <t>Grossular</t>
    </r>
  </si>
  <si>
    <t>Weight Percents</t>
  </si>
  <si>
    <t>Analysis</t>
  </si>
  <si>
    <r>
      <t>Al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3</t>
    </r>
  </si>
  <si>
    <r>
      <t>SiO</t>
    </r>
    <r>
      <rPr>
        <vertAlign val="subscript"/>
        <sz val="10"/>
        <rFont val="Times New Roman"/>
        <family val="1"/>
      </rPr>
      <t>2</t>
    </r>
  </si>
  <si>
    <r>
      <t>TiO</t>
    </r>
    <r>
      <rPr>
        <vertAlign val="subscript"/>
        <sz val="10"/>
        <rFont val="Times New Roman"/>
        <family val="1"/>
      </rPr>
      <t>2</t>
    </r>
  </si>
  <si>
    <t>Ideal Chemistry:</t>
  </si>
  <si>
    <t>Calculated Chemistry:</t>
  </si>
  <si>
    <t>Microprobe Calibration Data</t>
  </si>
  <si>
    <t>Instrument: Cameca SX50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</si>
  <si>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</si>
  <si>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</si>
  <si>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</si>
  <si>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</si>
  <si>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</si>
  <si>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</si>
  <si>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</si>
  <si>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</si>
  <si>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Sample Voltage: 15 kV</t>
  </si>
  <si>
    <t>TAP</t>
  </si>
  <si>
    <t>Ka</t>
  </si>
  <si>
    <t>pyrope-s</t>
  </si>
  <si>
    <t>Acceleration Current: 20 nA</t>
  </si>
  <si>
    <t>Beam Size: Spot</t>
  </si>
  <si>
    <t>anor-hk</t>
  </si>
  <si>
    <t>Date of Analysis: 6/24/2006</t>
  </si>
  <si>
    <t>PET</t>
  </si>
  <si>
    <t>diopside</t>
  </si>
  <si>
    <t>chrom-s</t>
  </si>
  <si>
    <t>LIF</t>
  </si>
  <si>
    <t>rhod-791</t>
  </si>
  <si>
    <t>fayalite</t>
  </si>
  <si>
    <t>rutile1</t>
  </si>
  <si>
    <r>
      <t xml:space="preserve">Rruff ID: </t>
    </r>
    <r>
      <rPr>
        <b/>
        <sz val="12"/>
        <rFont val="Times New Roman"/>
        <family val="1"/>
      </rPr>
      <t>R060443</t>
    </r>
  </si>
  <si>
    <t>Locality: unknown</t>
  </si>
  <si>
    <t>Fe3</t>
  </si>
  <si>
    <t>Fe2</t>
  </si>
  <si>
    <t>trace</t>
  </si>
  <si>
    <t>Fe tot</t>
  </si>
  <si>
    <r>
      <t>Ca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</si>
  <si>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average</t>
  </si>
  <si>
    <t>stdev</t>
  </si>
  <si>
    <t>in formula</t>
  </si>
  <si>
    <r>
      <t>(Ca</t>
    </r>
    <r>
      <rPr>
        <vertAlign val="subscript"/>
        <sz val="14"/>
        <rFont val="Times New Roman"/>
        <family val="1"/>
      </rPr>
      <t>2.92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1.86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0.14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</si>
  <si>
    <t>trace amounts of Ti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</si>
</sst>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"/>
  </numFmts>
  <fonts count="16">
    <font>
      <sz val="10"/>
      <name val="Courier New"/>
      <family val="0"/>
    </font>
    <font>
      <sz val="8"/>
      <name val="Courier New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vertAlign val="subscript"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vertAlign val="subscript"/>
      <sz val="14"/>
      <name val="Times New Roman"/>
      <family val="1"/>
    </font>
    <font>
      <vertAlign val="superscript"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4" fontId="12" fillId="0" borderId="0" xfId="0" applyNumberFormat="1" applyFont="1" applyFill="1" applyAlignment="1" quotePrefix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6" fontId="3" fillId="0" borderId="3" xfId="0" applyNumberFormat="1" applyFont="1" applyBorder="1" applyAlignment="1">
      <alignment/>
    </xf>
    <xf numFmtId="2" fontId="13" fillId="0" borderId="3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2"/>
  <sheetViews>
    <sheetView tabSelected="1" workbookViewId="0" topLeftCell="A4">
      <selection activeCell="F42" sqref="F42"/>
    </sheetView>
  </sheetViews>
  <sheetFormatPr defaultColWidth="9.00390625" defaultRowHeight="13.5"/>
  <cols>
    <col min="1" max="1" width="9.00390625" style="2" customWidth="1"/>
    <col min="2" max="16" width="5.625" style="2" customWidth="1"/>
    <col min="17" max="17" width="2.625" style="2" customWidth="1"/>
    <col min="18" max="18" width="7.375" style="2" customWidth="1"/>
    <col min="19" max="19" width="6.625" style="2" customWidth="1"/>
    <col min="20" max="20" width="6.75390625" style="2" customWidth="1"/>
    <col min="21" max="16384" width="6.625" style="2" customWidth="1"/>
  </cols>
  <sheetData>
    <row r="2" spans="1:20" ht="18.75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>
      <c r="A5" s="3" t="s">
        <v>65</v>
      </c>
      <c r="B5" s="3"/>
      <c r="C5" s="3"/>
      <c r="D5" s="3" t="s">
        <v>32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5.75">
      <c r="A6" s="4" t="s">
        <v>66</v>
      </c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18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6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7"/>
      <c r="Q8" s="7"/>
      <c r="R8" s="7"/>
    </row>
    <row r="9" spans="1:19" s="28" customFormat="1" ht="12.75">
      <c r="A9" s="29" t="s">
        <v>34</v>
      </c>
      <c r="B9" s="30" t="s">
        <v>0</v>
      </c>
      <c r="C9" s="30" t="s">
        <v>1</v>
      </c>
      <c r="D9" s="30" t="s">
        <v>2</v>
      </c>
      <c r="E9" s="30" t="s">
        <v>3</v>
      </c>
      <c r="F9" s="30" t="s">
        <v>4</v>
      </c>
      <c r="G9" s="30" t="s">
        <v>5</v>
      </c>
      <c r="H9" s="30" t="s">
        <v>6</v>
      </c>
      <c r="I9" s="30" t="s">
        <v>7</v>
      </c>
      <c r="J9" s="30" t="s">
        <v>8</v>
      </c>
      <c r="K9" s="30" t="s">
        <v>9</v>
      </c>
      <c r="L9" s="30" t="s">
        <v>10</v>
      </c>
      <c r="M9" s="30" t="s">
        <v>11</v>
      </c>
      <c r="N9" s="30" t="s">
        <v>12</v>
      </c>
      <c r="O9" s="30" t="s">
        <v>13</v>
      </c>
      <c r="P9" s="30" t="s">
        <v>14</v>
      </c>
      <c r="R9" s="30" t="s">
        <v>15</v>
      </c>
      <c r="S9" s="30" t="s">
        <v>30</v>
      </c>
    </row>
    <row r="10" spans="1:19" ht="14.25" customHeight="1">
      <c r="A10" s="26" t="s">
        <v>36</v>
      </c>
      <c r="B10" s="27">
        <v>39.48</v>
      </c>
      <c r="C10" s="27">
        <v>39.66</v>
      </c>
      <c r="D10" s="27">
        <v>39.49</v>
      </c>
      <c r="E10" s="27">
        <v>39.61</v>
      </c>
      <c r="F10" s="27">
        <v>39.98</v>
      </c>
      <c r="G10" s="27">
        <v>40.03</v>
      </c>
      <c r="H10" s="27">
        <v>39.49</v>
      </c>
      <c r="I10" s="27">
        <v>39.39</v>
      </c>
      <c r="J10" s="27">
        <v>39.47</v>
      </c>
      <c r="K10" s="27">
        <v>39.73</v>
      </c>
      <c r="L10" s="27">
        <v>39.77</v>
      </c>
      <c r="M10" s="27">
        <v>39.73</v>
      </c>
      <c r="N10" s="27">
        <v>39.73</v>
      </c>
      <c r="O10" s="27">
        <v>39.76</v>
      </c>
      <c r="P10" s="27">
        <v>39.79</v>
      </c>
      <c r="Q10" s="27"/>
      <c r="R10" s="27">
        <v>39.67</v>
      </c>
      <c r="S10" s="27">
        <v>0.18</v>
      </c>
    </row>
    <row r="11" spans="1:25" ht="14.25" customHeight="1">
      <c r="A11" s="26" t="s">
        <v>37</v>
      </c>
      <c r="B11" s="27">
        <v>0.1</v>
      </c>
      <c r="C11" s="27">
        <v>0.16</v>
      </c>
      <c r="D11" s="27">
        <v>0.11</v>
      </c>
      <c r="E11" s="27">
        <v>0.08</v>
      </c>
      <c r="F11" s="27">
        <v>0.14</v>
      </c>
      <c r="G11" s="27">
        <v>0.1</v>
      </c>
      <c r="H11" s="27">
        <v>0.15</v>
      </c>
      <c r="I11" s="27">
        <v>0.15</v>
      </c>
      <c r="J11" s="27">
        <v>0.09</v>
      </c>
      <c r="K11" s="27">
        <v>0.08</v>
      </c>
      <c r="L11" s="27">
        <v>0.14</v>
      </c>
      <c r="M11" s="27">
        <v>0.13</v>
      </c>
      <c r="N11" s="27">
        <v>0.16</v>
      </c>
      <c r="O11" s="27">
        <v>0.12</v>
      </c>
      <c r="P11" s="27">
        <v>0.08</v>
      </c>
      <c r="Q11" s="27"/>
      <c r="R11" s="27">
        <v>0.12</v>
      </c>
      <c r="S11" s="27">
        <v>0.03</v>
      </c>
      <c r="U11" s="9"/>
      <c r="V11" s="9"/>
      <c r="W11" s="9"/>
      <c r="Y11" s="10"/>
    </row>
    <row r="12" spans="1:19" ht="14.25" customHeight="1">
      <c r="A12" s="26" t="s">
        <v>35</v>
      </c>
      <c r="B12" s="27">
        <v>21.04</v>
      </c>
      <c r="C12" s="27">
        <v>20.55</v>
      </c>
      <c r="D12" s="27">
        <v>20.86</v>
      </c>
      <c r="E12" s="27">
        <v>20.94</v>
      </c>
      <c r="F12" s="27">
        <v>20.77</v>
      </c>
      <c r="G12" s="27">
        <v>20.47</v>
      </c>
      <c r="H12" s="27">
        <v>20.88</v>
      </c>
      <c r="I12" s="27">
        <v>20.74</v>
      </c>
      <c r="J12" s="27">
        <v>20.79</v>
      </c>
      <c r="K12" s="27">
        <v>20.94</v>
      </c>
      <c r="L12" s="27">
        <v>20.94</v>
      </c>
      <c r="M12" s="27">
        <v>20.84</v>
      </c>
      <c r="N12" s="27">
        <v>20.78</v>
      </c>
      <c r="O12" s="27">
        <v>20.79</v>
      </c>
      <c r="P12" s="27">
        <v>20.75</v>
      </c>
      <c r="Q12" s="27"/>
      <c r="R12" s="27">
        <v>20.81</v>
      </c>
      <c r="S12" s="27">
        <v>0.14</v>
      </c>
    </row>
    <row r="13" spans="1:19" ht="12.75">
      <c r="A13" s="26" t="s">
        <v>16</v>
      </c>
      <c r="B13" s="27">
        <v>0.28</v>
      </c>
      <c r="C13" s="27">
        <v>0.27</v>
      </c>
      <c r="D13" s="27">
        <v>0.3</v>
      </c>
      <c r="E13" s="27">
        <v>0.32</v>
      </c>
      <c r="F13" s="27">
        <v>0.31</v>
      </c>
      <c r="G13" s="27">
        <v>0.29</v>
      </c>
      <c r="H13" s="27">
        <v>0.29</v>
      </c>
      <c r="I13" s="27">
        <v>0.31</v>
      </c>
      <c r="J13" s="27">
        <v>0.29</v>
      </c>
      <c r="K13" s="27">
        <v>0.32</v>
      </c>
      <c r="L13" s="27">
        <v>0.31</v>
      </c>
      <c r="M13" s="27">
        <v>0.32</v>
      </c>
      <c r="N13" s="27">
        <v>0.31</v>
      </c>
      <c r="O13" s="27">
        <v>0.29</v>
      </c>
      <c r="P13" s="27">
        <v>0.3</v>
      </c>
      <c r="Q13" s="27"/>
      <c r="R13" s="27">
        <v>0.3</v>
      </c>
      <c r="S13" s="27">
        <v>0.01</v>
      </c>
    </row>
    <row r="14" spans="1:19" ht="12.75">
      <c r="A14" s="26" t="s">
        <v>17</v>
      </c>
      <c r="B14" s="27">
        <v>36.24</v>
      </c>
      <c r="C14" s="27">
        <v>36.28</v>
      </c>
      <c r="D14" s="27">
        <v>36.2</v>
      </c>
      <c r="E14" s="27">
        <v>35.92</v>
      </c>
      <c r="F14" s="27">
        <v>36.17</v>
      </c>
      <c r="G14" s="27">
        <v>36.06</v>
      </c>
      <c r="H14" s="27">
        <v>36.02</v>
      </c>
      <c r="I14" s="27">
        <v>36.13</v>
      </c>
      <c r="J14" s="27">
        <v>36.22</v>
      </c>
      <c r="K14" s="27">
        <v>36.25</v>
      </c>
      <c r="L14" s="27">
        <v>36.26</v>
      </c>
      <c r="M14" s="27">
        <v>36.25</v>
      </c>
      <c r="N14" s="27">
        <v>36.05</v>
      </c>
      <c r="O14" s="27">
        <v>36.12</v>
      </c>
      <c r="P14" s="27">
        <v>36.24</v>
      </c>
      <c r="Q14" s="27"/>
      <c r="R14" s="27">
        <v>36.16</v>
      </c>
      <c r="S14" s="27">
        <v>0.1</v>
      </c>
    </row>
    <row r="15" spans="1:27" ht="12.75">
      <c r="A15" s="26" t="s">
        <v>18</v>
      </c>
      <c r="B15" s="27">
        <v>0.62</v>
      </c>
      <c r="C15" s="27">
        <v>0.71</v>
      </c>
      <c r="D15" s="27">
        <v>0.69</v>
      </c>
      <c r="E15" s="27">
        <v>0.73</v>
      </c>
      <c r="F15" s="27">
        <v>0.66</v>
      </c>
      <c r="G15" s="27">
        <v>0.66</v>
      </c>
      <c r="H15" s="27">
        <v>0.63</v>
      </c>
      <c r="I15" s="27">
        <v>0.7</v>
      </c>
      <c r="J15" s="27">
        <v>0.76</v>
      </c>
      <c r="K15" s="27">
        <v>0.76</v>
      </c>
      <c r="L15" s="27">
        <v>0.72</v>
      </c>
      <c r="M15" s="27">
        <v>0.66</v>
      </c>
      <c r="N15" s="27">
        <v>0.72</v>
      </c>
      <c r="O15" s="27">
        <v>0.7</v>
      </c>
      <c r="P15" s="27">
        <v>0.67</v>
      </c>
      <c r="Q15" s="27"/>
      <c r="R15" s="27">
        <v>0.69</v>
      </c>
      <c r="S15" s="27">
        <v>0.04</v>
      </c>
      <c r="V15" s="9"/>
      <c r="W15" s="9"/>
      <c r="Y15" s="10"/>
      <c r="Z15" s="10"/>
      <c r="AA15" s="9"/>
    </row>
    <row r="16" spans="1:27" ht="12.75">
      <c r="A16" s="26" t="s">
        <v>19</v>
      </c>
      <c r="B16" s="27">
        <v>2.69</v>
      </c>
      <c r="C16" s="27">
        <v>2.75</v>
      </c>
      <c r="D16" s="27">
        <v>2.73</v>
      </c>
      <c r="E16" s="27">
        <v>2.7</v>
      </c>
      <c r="F16" s="27">
        <v>2.57</v>
      </c>
      <c r="G16" s="27">
        <v>2.64</v>
      </c>
      <c r="H16" s="27">
        <v>2.76</v>
      </c>
      <c r="I16" s="27">
        <v>2.63</v>
      </c>
      <c r="J16" s="27">
        <v>2.79</v>
      </c>
      <c r="K16" s="27">
        <v>2.74</v>
      </c>
      <c r="L16" s="27">
        <v>2.74</v>
      </c>
      <c r="M16" s="27">
        <v>2.78</v>
      </c>
      <c r="N16" s="27">
        <v>2.84</v>
      </c>
      <c r="O16" s="27">
        <v>2.69</v>
      </c>
      <c r="P16" s="27">
        <v>2.66</v>
      </c>
      <c r="Q16" s="27"/>
      <c r="R16" s="27">
        <v>2.71</v>
      </c>
      <c r="S16" s="27">
        <v>0.07</v>
      </c>
      <c r="V16" s="9"/>
      <c r="W16" s="9"/>
      <c r="Y16" s="10"/>
      <c r="Z16" s="10"/>
      <c r="AA16" s="9"/>
    </row>
    <row r="17" spans="1:27" ht="5.25" customHeight="1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V17" s="9"/>
      <c r="W17" s="9"/>
      <c r="Y17" s="10"/>
      <c r="Z17" s="10"/>
      <c r="AA17" s="9"/>
    </row>
    <row r="18" spans="1:26" ht="12.75">
      <c r="A18" s="33" t="s">
        <v>20</v>
      </c>
      <c r="B18" s="34">
        <v>100.44</v>
      </c>
      <c r="C18" s="34">
        <v>100.39</v>
      </c>
      <c r="D18" s="34">
        <v>100.38</v>
      </c>
      <c r="E18" s="34">
        <v>100.33</v>
      </c>
      <c r="F18" s="34">
        <v>100.61</v>
      </c>
      <c r="G18" s="34">
        <v>100.25</v>
      </c>
      <c r="H18" s="34">
        <v>100.21</v>
      </c>
      <c r="I18" s="34">
        <v>100.05</v>
      </c>
      <c r="J18" s="34">
        <v>100.4</v>
      </c>
      <c r="K18" s="34">
        <v>100.83</v>
      </c>
      <c r="L18" s="34">
        <v>100.88</v>
      </c>
      <c r="M18" s="34">
        <v>100.7</v>
      </c>
      <c r="N18" s="34">
        <v>100.58</v>
      </c>
      <c r="O18" s="34">
        <v>100.47</v>
      </c>
      <c r="P18" s="34">
        <v>100.48</v>
      </c>
      <c r="Q18" s="27"/>
      <c r="R18" s="34">
        <v>100.47</v>
      </c>
      <c r="S18" s="34">
        <v>0.22</v>
      </c>
      <c r="U18" s="9"/>
      <c r="V18" s="9"/>
      <c r="X18" s="10"/>
      <c r="Y18" s="10"/>
      <c r="Z18" s="9"/>
    </row>
    <row r="19" spans="17:26" ht="12.75">
      <c r="Q19" s="26"/>
      <c r="U19" s="9"/>
      <c r="V19" s="9"/>
      <c r="X19" s="10"/>
      <c r="Y19" s="10"/>
      <c r="Z19" s="9"/>
    </row>
    <row r="20" spans="1:26" ht="12.75">
      <c r="A20" s="25" t="s">
        <v>29</v>
      </c>
      <c r="B20" s="25"/>
      <c r="C20" s="25"/>
      <c r="D20" s="25"/>
      <c r="Q20" s="26"/>
      <c r="R20" s="8" t="s">
        <v>72</v>
      </c>
      <c r="S20" s="8" t="s">
        <v>73</v>
      </c>
      <c r="T20" s="14" t="s">
        <v>74</v>
      </c>
      <c r="U20" s="9"/>
      <c r="V20" s="9"/>
      <c r="X20" s="10"/>
      <c r="Y20" s="10"/>
      <c r="Z20" s="9"/>
    </row>
    <row r="21" spans="1:20" ht="12.75">
      <c r="A21" s="31" t="s">
        <v>23</v>
      </c>
      <c r="B21" s="32">
        <v>2.9888241235430266</v>
      </c>
      <c r="C21" s="32">
        <v>3.0069108325893876</v>
      </c>
      <c r="D21" s="32">
        <v>2.9930336084058893</v>
      </c>
      <c r="E21" s="32">
        <v>3.0004858761068256</v>
      </c>
      <c r="F21" s="32">
        <v>3.0171993193680633</v>
      </c>
      <c r="G21" s="32">
        <v>3.032025998419409</v>
      </c>
      <c r="H21" s="32">
        <v>2.9959789533309684</v>
      </c>
      <c r="I21" s="32">
        <v>2.994613941116102</v>
      </c>
      <c r="J21" s="32">
        <v>2.992599254834269</v>
      </c>
      <c r="K21" s="32">
        <v>2.9970650490012014</v>
      </c>
      <c r="L21" s="32">
        <v>2.997813502574608</v>
      </c>
      <c r="M21" s="32">
        <v>3.000503385428531</v>
      </c>
      <c r="N21" s="32">
        <v>3.0037446324748864</v>
      </c>
      <c r="O21" s="32">
        <v>3.007634571003029</v>
      </c>
      <c r="P21" s="32">
        <v>3.0096525017308164</v>
      </c>
      <c r="Q21" s="32"/>
      <c r="R21" s="38">
        <f>AVERAGE(B21:P21)</f>
        <v>3.002539036661801</v>
      </c>
      <c r="S21" s="32">
        <f>STDEV(B21:P21)</f>
        <v>0.011101107989467592</v>
      </c>
      <c r="T21" s="39">
        <v>3</v>
      </c>
    </row>
    <row r="22" spans="1:20" ht="12.75">
      <c r="A22" s="26" t="s">
        <v>22</v>
      </c>
      <c r="B22" s="27">
        <v>1.8772611069263296</v>
      </c>
      <c r="C22" s="27">
        <v>1.8362651722044123</v>
      </c>
      <c r="D22" s="27">
        <v>1.863350245996424</v>
      </c>
      <c r="E22" s="27">
        <v>1.8694728093794042</v>
      </c>
      <c r="F22" s="27">
        <v>1.8473680956576728</v>
      </c>
      <c r="G22" s="27">
        <v>1.8273464953204888</v>
      </c>
      <c r="H22" s="27">
        <v>1.8669721946030513</v>
      </c>
      <c r="I22" s="27">
        <v>1.8583150515229658</v>
      </c>
      <c r="J22" s="27">
        <v>1.8577687686469664</v>
      </c>
      <c r="K22" s="27">
        <v>1.8617013451918976</v>
      </c>
      <c r="L22" s="27">
        <v>1.8602933300606794</v>
      </c>
      <c r="M22" s="27">
        <v>1.8549363072026617</v>
      </c>
      <c r="N22" s="27">
        <v>1.8515937966536185</v>
      </c>
      <c r="O22" s="27">
        <v>1.8534843053944112</v>
      </c>
      <c r="P22" s="27">
        <v>1.8497636780585243</v>
      </c>
      <c r="Q22" s="27"/>
      <c r="R22" s="40">
        <f>AVERAGE(B22:P22)</f>
        <v>1.8557261801879668</v>
      </c>
      <c r="S22" s="27">
        <f>STDEV(B22:P22)</f>
        <v>0.012584090947980457</v>
      </c>
      <c r="T22" s="41">
        <v>1.86</v>
      </c>
    </row>
    <row r="23" spans="1:20" ht="12.75">
      <c r="A23" s="26" t="s">
        <v>25</v>
      </c>
      <c r="B23" s="27">
        <v>0.005694461876910322</v>
      </c>
      <c r="C23" s="27">
        <v>0.009124672721257958</v>
      </c>
      <c r="D23" s="27">
        <v>0.00627114176994658</v>
      </c>
      <c r="E23" s="27">
        <v>0.004558334645626482</v>
      </c>
      <c r="F23" s="27">
        <v>0.007947283778326777</v>
      </c>
      <c r="G23" s="27">
        <v>0.005697401226136116</v>
      </c>
      <c r="H23" s="27">
        <v>0.008559972262080492</v>
      </c>
      <c r="I23" s="27">
        <v>0.008577793644795809</v>
      </c>
      <c r="J23" s="27">
        <v>0.00513278910514069</v>
      </c>
      <c r="K23" s="27">
        <v>0.004539385488262211</v>
      </c>
      <c r="L23" s="27">
        <v>0.00793791656988704</v>
      </c>
      <c r="M23" s="27">
        <v>0.007384963995353368</v>
      </c>
      <c r="N23" s="27">
        <v>0.009099004907915523</v>
      </c>
      <c r="O23" s="27">
        <v>0.00682793553918734</v>
      </c>
      <c r="P23" s="27">
        <v>0.004551576810260983</v>
      </c>
      <c r="Q23" s="27"/>
      <c r="R23" s="40">
        <f>AVERAGE(B23:P23)</f>
        <v>0.006793642289405847</v>
      </c>
      <c r="S23" s="27">
        <f>STDEV(B23:P23)</f>
        <v>0.0017027104600424558</v>
      </c>
      <c r="T23" s="41" t="s">
        <v>69</v>
      </c>
    </row>
    <row r="24" spans="1:20" ht="12.75">
      <c r="A24" s="26" t="s">
        <v>67</v>
      </c>
      <c r="B24" s="27">
        <f>2-SUM(B22:B23)</f>
        <v>0.11704443119676</v>
      </c>
      <c r="C24" s="27">
        <f aca="true" t="shared" si="0" ref="C24:P24">2-SUM(C22:C23)</f>
        <v>0.15461015507432974</v>
      </c>
      <c r="D24" s="27">
        <f t="shared" si="0"/>
        <v>0.13037861223362945</v>
      </c>
      <c r="E24" s="27">
        <f t="shared" si="0"/>
        <v>0.12596885597496943</v>
      </c>
      <c r="F24" s="27">
        <f t="shared" si="0"/>
        <v>0.14468462056400044</v>
      </c>
      <c r="G24" s="27">
        <f t="shared" si="0"/>
        <v>0.16695610345337508</v>
      </c>
      <c r="H24" s="27">
        <f t="shared" si="0"/>
        <v>0.12446783313486831</v>
      </c>
      <c r="I24" s="27">
        <f t="shared" si="0"/>
        <v>0.13310715483223845</v>
      </c>
      <c r="J24" s="27">
        <f t="shared" si="0"/>
        <v>0.13709844224789292</v>
      </c>
      <c r="K24" s="27">
        <f t="shared" si="0"/>
        <v>0.13375926931984017</v>
      </c>
      <c r="L24" s="27">
        <f t="shared" si="0"/>
        <v>0.1317687533694336</v>
      </c>
      <c r="M24" s="27">
        <f t="shared" si="0"/>
        <v>0.13767872880198495</v>
      </c>
      <c r="N24" s="27">
        <f t="shared" si="0"/>
        <v>0.13930719843846595</v>
      </c>
      <c r="O24" s="27">
        <f t="shared" si="0"/>
        <v>0.1396877590664014</v>
      </c>
      <c r="P24" s="27">
        <f t="shared" si="0"/>
        <v>0.14568474513121465</v>
      </c>
      <c r="Q24" s="27"/>
      <c r="R24" s="40">
        <f>AVERAGE(B24:P24)</f>
        <v>0.13748017752262698</v>
      </c>
      <c r="S24" s="27">
        <f>STDEV(B24:P24)</f>
        <v>0.012321161455447906</v>
      </c>
      <c r="T24" s="41">
        <v>0.14</v>
      </c>
    </row>
    <row r="25" spans="1:20" ht="12.75">
      <c r="A25" s="26" t="s">
        <v>24</v>
      </c>
      <c r="B25" s="27">
        <v>2.939574972621768</v>
      </c>
      <c r="C25" s="27">
        <v>2.9471908111900063</v>
      </c>
      <c r="D25" s="27">
        <v>2.9397213506394184</v>
      </c>
      <c r="E25" s="27">
        <v>2.9153869717477954</v>
      </c>
      <c r="F25" s="27">
        <v>2.924710311940002</v>
      </c>
      <c r="G25" s="27">
        <v>2.92648423868187</v>
      </c>
      <c r="H25" s="27">
        <v>2.927982449265298</v>
      </c>
      <c r="I25" s="27">
        <v>2.943038606161028</v>
      </c>
      <c r="J25" s="27">
        <v>2.942408858102752</v>
      </c>
      <c r="K25" s="27">
        <v>2.9299401643571494</v>
      </c>
      <c r="L25" s="27">
        <v>2.928531882301915</v>
      </c>
      <c r="M25" s="27">
        <v>2.9333014928009087</v>
      </c>
      <c r="N25" s="27">
        <v>2.920268931450594</v>
      </c>
      <c r="O25" s="27">
        <v>2.927517975184993</v>
      </c>
      <c r="P25" s="27">
        <v>2.936998606413603</v>
      </c>
      <c r="Q25" s="27"/>
      <c r="R25" s="40">
        <f>AVERAGE(B25:P25)</f>
        <v>2.9322038415239393</v>
      </c>
      <c r="S25" s="27">
        <f>STDEV(B25:P25)</f>
        <v>0.009077782604418251</v>
      </c>
      <c r="T25" s="41">
        <v>2.92</v>
      </c>
    </row>
    <row r="26" spans="1:20" ht="12.75">
      <c r="A26" s="26" t="s">
        <v>68</v>
      </c>
      <c r="B26" s="27">
        <f>B31-B24</f>
        <v>0.053262173155621706</v>
      </c>
      <c r="C26" s="27">
        <f>C31-C24</f>
        <v>0.019753726176049147</v>
      </c>
      <c r="D26" s="27">
        <f>D31-D24</f>
        <v>0.042660030842820024</v>
      </c>
      <c r="E26" s="27">
        <f>E31-E24</f>
        <v>0.04507461558830397</v>
      </c>
      <c r="F26" s="27">
        <f>F31-F24</f>
        <v>0.017515184763115726</v>
      </c>
      <c r="G26" s="27">
        <f>G31-G24</f>
        <v>0.00027122497009821056</v>
      </c>
      <c r="H26" s="27">
        <f>H31-H24</f>
        <v>0.05064448629714585</v>
      </c>
      <c r="I26" s="27">
        <f>I31-I24</f>
        <v>0.03410452264211403</v>
      </c>
      <c r="J26" s="27">
        <f>J31-J24</f>
        <v>0.03980717954419516</v>
      </c>
      <c r="K26" s="27">
        <f>K31-K24</f>
        <v>0.039096612042874374</v>
      </c>
      <c r="L26" s="27">
        <f>L31-L24</f>
        <v>0.04095639612422611</v>
      </c>
      <c r="M26" s="27">
        <f>M31-M24</f>
        <v>0.03790179729662482</v>
      </c>
      <c r="N26" s="27">
        <f>N31-N24</f>
        <v>0.04025659710287843</v>
      </c>
      <c r="O26" s="27">
        <f>O31-O24</f>
        <v>0.030483795558597815</v>
      </c>
      <c r="P26" s="27">
        <f>P31-P24</f>
        <v>0.022574929896435225</v>
      </c>
      <c r="Q26" s="27"/>
      <c r="R26" s="40">
        <f>AVERAGE(B26:P26)</f>
        <v>0.03429088480007336</v>
      </c>
      <c r="S26" s="27">
        <f>STDEV(B26:P26)</f>
        <v>0.014046214794553622</v>
      </c>
      <c r="T26" s="41">
        <v>0.02</v>
      </c>
    </row>
    <row r="27" spans="1:20" ht="12.75">
      <c r="A27" s="26" t="s">
        <v>21</v>
      </c>
      <c r="B27" s="27">
        <v>0.03160019719547651</v>
      </c>
      <c r="C27" s="27">
        <v>0.030516881374775685</v>
      </c>
      <c r="D27" s="27">
        <v>0.03389645339059815</v>
      </c>
      <c r="E27" s="27">
        <v>0.03613643190233013</v>
      </c>
      <c r="F27" s="27">
        <v>0.034876383995718435</v>
      </c>
      <c r="G27" s="27">
        <v>0.03274566950210439</v>
      </c>
      <c r="H27" s="27">
        <v>0.03279881610530526</v>
      </c>
      <c r="I27" s="27">
        <v>0.035133798051513614</v>
      </c>
      <c r="J27" s="27">
        <v>0.03277841734616141</v>
      </c>
      <c r="K27" s="27">
        <v>0.035986211484582274</v>
      </c>
      <c r="L27" s="27">
        <v>0.034835276320741085</v>
      </c>
      <c r="M27" s="27">
        <v>0.03602749610797417</v>
      </c>
      <c r="N27" s="27">
        <v>0.034939338804185274</v>
      </c>
      <c r="O27" s="27">
        <v>0.03270282240293345</v>
      </c>
      <c r="P27" s="27">
        <v>0.03382768013958851</v>
      </c>
      <c r="Q27" s="27"/>
      <c r="R27" s="40">
        <f>AVERAGE(B27:P27)</f>
        <v>0.03392012494159922</v>
      </c>
      <c r="S27" s="27">
        <f>STDEV(B27:P27)</f>
        <v>0.0016962293227887606</v>
      </c>
      <c r="T27" s="41">
        <v>0.03</v>
      </c>
    </row>
    <row r="28" spans="1:20" ht="12.75">
      <c r="A28" s="26" t="s">
        <v>27</v>
      </c>
      <c r="B28" s="27">
        <v>0.03572626306733774</v>
      </c>
      <c r="C28" s="27">
        <v>0.04097310483795294</v>
      </c>
      <c r="D28" s="27">
        <v>0.039805789031483484</v>
      </c>
      <c r="E28" s="27">
        <v>0.04209032614172572</v>
      </c>
      <c r="F28" s="27">
        <v>0.03791209930525012</v>
      </c>
      <c r="G28" s="27">
        <v>0.03805081408048627</v>
      </c>
      <c r="H28" s="27">
        <v>0.036380181404471794</v>
      </c>
      <c r="I28" s="27">
        <v>0.04050658100457579</v>
      </c>
      <c r="J28" s="27">
        <v>0.04385990793981991</v>
      </c>
      <c r="K28" s="27">
        <v>0.043637904019185776</v>
      </c>
      <c r="L28" s="27">
        <v>0.04130990566911656</v>
      </c>
      <c r="M28" s="27">
        <v>0.037939550227162666</v>
      </c>
      <c r="N28" s="27">
        <v>0.04143330963856388</v>
      </c>
      <c r="O28" s="27">
        <v>0.040304117740684126</v>
      </c>
      <c r="P28" s="27">
        <v>0.038573576166144784</v>
      </c>
      <c r="Q28" s="27"/>
      <c r="R28" s="40">
        <f>AVERAGE(B28:P28)</f>
        <v>0.03990022868493077</v>
      </c>
      <c r="S28" s="27">
        <f>STDEV(B28:P28)</f>
        <v>0.0024387362526876654</v>
      </c>
      <c r="T28" s="41">
        <v>0.03</v>
      </c>
    </row>
    <row r="29" spans="1:20" ht="12.75">
      <c r="A29" s="33" t="s">
        <v>20</v>
      </c>
      <c r="B29" s="34">
        <f>SUM(B21:B28)</f>
        <v>8.04898772958323</v>
      </c>
      <c r="C29" s="34">
        <f aca="true" t="shared" si="1" ref="C29:P29">SUM(C21:C28)</f>
        <v>8.045345356168172</v>
      </c>
      <c r="D29" s="34">
        <f t="shared" si="1"/>
        <v>8.04911723231021</v>
      </c>
      <c r="E29" s="34">
        <f t="shared" si="1"/>
        <v>8.03917422148698</v>
      </c>
      <c r="F29" s="34">
        <f t="shared" si="1"/>
        <v>8.032213299372149</v>
      </c>
      <c r="G29" s="34">
        <f t="shared" si="1"/>
        <v>8.029577945653967</v>
      </c>
      <c r="H29" s="34">
        <f t="shared" si="1"/>
        <v>8.04378488640319</v>
      </c>
      <c r="I29" s="34">
        <f t="shared" si="1"/>
        <v>8.047397448975333</v>
      </c>
      <c r="J29" s="34">
        <f t="shared" si="1"/>
        <v>8.051453617767198</v>
      </c>
      <c r="K29" s="34">
        <f t="shared" si="1"/>
        <v>8.045725940904992</v>
      </c>
      <c r="L29" s="34">
        <f t="shared" si="1"/>
        <v>8.043446962990608</v>
      </c>
      <c r="M29" s="34">
        <f t="shared" si="1"/>
        <v>8.045673721861203</v>
      </c>
      <c r="N29" s="34">
        <f t="shared" si="1"/>
        <v>8.040642809471109</v>
      </c>
      <c r="O29" s="34">
        <f t="shared" si="1"/>
        <v>8.038643281890238</v>
      </c>
      <c r="P29" s="34">
        <f t="shared" si="1"/>
        <v>8.041627294346588</v>
      </c>
      <c r="Q29" s="34"/>
      <c r="R29" s="42">
        <f>AVERAGE(B29:P29)</f>
        <v>8.042854116612343</v>
      </c>
      <c r="S29" s="34">
        <f>STDEV(B29:P29)</f>
        <v>0.006107455479701302</v>
      </c>
      <c r="T29" s="34">
        <v>8</v>
      </c>
    </row>
    <row r="31" spans="1:20" ht="12.75">
      <c r="A31" s="2" t="s">
        <v>70</v>
      </c>
      <c r="B31" s="9">
        <v>0.1703066043523817</v>
      </c>
      <c r="C31" s="9">
        <v>0.17436388125037888</v>
      </c>
      <c r="D31" s="9">
        <v>0.17303864307644948</v>
      </c>
      <c r="E31" s="9">
        <v>0.1710434715632734</v>
      </c>
      <c r="F31" s="9">
        <v>0.16219980532711617</v>
      </c>
      <c r="G31" s="9">
        <v>0.1672273284234733</v>
      </c>
      <c r="H31" s="9">
        <v>0.17511231943201416</v>
      </c>
      <c r="I31" s="9">
        <v>0.16721167747435248</v>
      </c>
      <c r="J31" s="9">
        <v>0.17690562179208807</v>
      </c>
      <c r="K31" s="9">
        <v>0.17285588136271454</v>
      </c>
      <c r="L31" s="9">
        <v>0.17272514949365972</v>
      </c>
      <c r="M31" s="9">
        <v>0.17558052609860977</v>
      </c>
      <c r="N31" s="9">
        <v>0.17956379554134438</v>
      </c>
      <c r="O31" s="9">
        <v>0.17017155462499922</v>
      </c>
      <c r="P31" s="9">
        <v>0.16825967502764988</v>
      </c>
      <c r="Q31" s="9"/>
      <c r="R31" s="9">
        <f>AVERAGE(B31:P31)</f>
        <v>0.1717710623227003</v>
      </c>
      <c r="S31" s="9">
        <f>STDEV(B31:P31)</f>
        <v>0.004422246927423354</v>
      </c>
      <c r="T31" s="9"/>
    </row>
    <row r="33" spans="1:17" s="12" customFormat="1" ht="20.25">
      <c r="A33" s="36" t="s">
        <v>38</v>
      </c>
      <c r="B33" s="36"/>
      <c r="C33" s="36"/>
      <c r="D33" s="11" t="s">
        <v>71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s="12" customFormat="1" ht="23.25">
      <c r="A34" s="12" t="s">
        <v>39</v>
      </c>
      <c r="D34" s="11" t="s">
        <v>75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 t="s">
        <v>76</v>
      </c>
      <c r="P34" s="13"/>
      <c r="Q34" s="13"/>
    </row>
    <row r="35" spans="1:8" ht="6" customHeight="1">
      <c r="A35" s="37"/>
      <c r="B35" s="37"/>
      <c r="C35" s="37"/>
      <c r="D35" s="37"/>
      <c r="E35" s="37"/>
      <c r="F35" s="37"/>
      <c r="G35" s="37"/>
      <c r="H35" s="37"/>
    </row>
    <row r="36" spans="1:8" ht="6" customHeight="1">
      <c r="A36" s="14"/>
      <c r="B36" s="14"/>
      <c r="C36" s="14"/>
      <c r="D36" s="14"/>
      <c r="E36" s="14"/>
      <c r="F36" s="14"/>
      <c r="G36" s="14"/>
      <c r="H36" s="14"/>
    </row>
    <row r="37" spans="10:17" ht="12.75">
      <c r="J37" s="15"/>
      <c r="K37" s="15"/>
      <c r="L37" s="15" t="s">
        <v>40</v>
      </c>
      <c r="M37" s="15"/>
      <c r="N37" s="15"/>
      <c r="O37" s="15"/>
      <c r="P37" s="15"/>
      <c r="Q37" s="16"/>
    </row>
    <row r="38" spans="1:16" ht="12.75">
      <c r="A38" s="2" t="s">
        <v>41</v>
      </c>
      <c r="H38" s="17" t="s">
        <v>42</v>
      </c>
      <c r="I38" s="17" t="s">
        <v>43</v>
      </c>
      <c r="J38" s="17" t="s">
        <v>44</v>
      </c>
      <c r="K38" s="17" t="s">
        <v>45</v>
      </c>
      <c r="L38" s="17" t="s">
        <v>46</v>
      </c>
      <c r="M38" s="17" t="s">
        <v>47</v>
      </c>
      <c r="N38" s="17" t="s">
        <v>48</v>
      </c>
      <c r="O38" s="18"/>
      <c r="P38" s="19" t="s">
        <v>49</v>
      </c>
    </row>
    <row r="39" spans="1:16" ht="12.75">
      <c r="A39" s="2" t="s">
        <v>50</v>
      </c>
      <c r="H39" s="20" t="s">
        <v>51</v>
      </c>
      <c r="I39" s="20" t="s">
        <v>23</v>
      </c>
      <c r="J39" s="20" t="s">
        <v>52</v>
      </c>
      <c r="K39" s="20">
        <v>20</v>
      </c>
      <c r="L39" s="20">
        <v>10</v>
      </c>
      <c r="M39" s="20">
        <v>600</v>
      </c>
      <c r="N39" s="20">
        <v>-600</v>
      </c>
      <c r="P39" s="21" t="s">
        <v>53</v>
      </c>
    </row>
    <row r="40" spans="1:16" ht="12.75">
      <c r="A40" s="2" t="s">
        <v>54</v>
      </c>
      <c r="H40" s="20" t="s">
        <v>51</v>
      </c>
      <c r="I40" s="20" t="s">
        <v>21</v>
      </c>
      <c r="J40" s="20" t="s">
        <v>52</v>
      </c>
      <c r="K40" s="20">
        <v>20</v>
      </c>
      <c r="L40" s="20">
        <v>10</v>
      </c>
      <c r="M40" s="20">
        <v>600</v>
      </c>
      <c r="N40" s="20">
        <v>-600</v>
      </c>
      <c r="P40" s="21" t="s">
        <v>53</v>
      </c>
    </row>
    <row r="41" spans="1:16" ht="12.75">
      <c r="A41" s="2" t="s">
        <v>55</v>
      </c>
      <c r="H41" s="20" t="s">
        <v>51</v>
      </c>
      <c r="I41" s="20" t="s">
        <v>22</v>
      </c>
      <c r="J41" s="20" t="s">
        <v>52</v>
      </c>
      <c r="K41" s="20">
        <v>20</v>
      </c>
      <c r="L41" s="20">
        <v>10</v>
      </c>
      <c r="M41" s="20">
        <v>600</v>
      </c>
      <c r="N41" s="20">
        <v>-600</v>
      </c>
      <c r="P41" s="21" t="s">
        <v>56</v>
      </c>
    </row>
    <row r="42" spans="1:16" ht="12.75">
      <c r="A42" s="2" t="s">
        <v>57</v>
      </c>
      <c r="D42" s="22"/>
      <c r="H42" s="20" t="s">
        <v>58</v>
      </c>
      <c r="I42" s="20" t="s">
        <v>24</v>
      </c>
      <c r="J42" s="20" t="s">
        <v>52</v>
      </c>
      <c r="K42" s="20">
        <v>20</v>
      </c>
      <c r="L42" s="20">
        <v>10</v>
      </c>
      <c r="M42" s="20">
        <v>600</v>
      </c>
      <c r="N42" s="20">
        <v>-600</v>
      </c>
      <c r="P42" s="21" t="s">
        <v>59</v>
      </c>
    </row>
    <row r="43" spans="8:16" ht="12.75">
      <c r="H43" s="20" t="s">
        <v>58</v>
      </c>
      <c r="I43" s="20" t="s">
        <v>26</v>
      </c>
      <c r="J43" s="20" t="s">
        <v>52</v>
      </c>
      <c r="K43" s="20">
        <v>20</v>
      </c>
      <c r="L43" s="20">
        <v>10</v>
      </c>
      <c r="M43" s="20">
        <v>600</v>
      </c>
      <c r="N43" s="20">
        <v>-600</v>
      </c>
      <c r="P43" s="21" t="s">
        <v>60</v>
      </c>
    </row>
    <row r="44" spans="8:16" ht="12.75">
      <c r="H44" s="20" t="s">
        <v>61</v>
      </c>
      <c r="I44" s="20" t="s">
        <v>27</v>
      </c>
      <c r="J44" s="20" t="s">
        <v>52</v>
      </c>
      <c r="K44" s="20">
        <v>20</v>
      </c>
      <c r="L44" s="20">
        <v>10</v>
      </c>
      <c r="M44" s="20">
        <v>500</v>
      </c>
      <c r="N44" s="20">
        <v>-500</v>
      </c>
      <c r="P44" s="21" t="s">
        <v>62</v>
      </c>
    </row>
    <row r="45" spans="8:16" ht="12.75">
      <c r="H45" s="20" t="s">
        <v>61</v>
      </c>
      <c r="I45" s="20" t="s">
        <v>28</v>
      </c>
      <c r="J45" s="20" t="s">
        <v>52</v>
      </c>
      <c r="K45" s="20">
        <v>20</v>
      </c>
      <c r="L45" s="20">
        <v>10</v>
      </c>
      <c r="M45" s="20">
        <v>500</v>
      </c>
      <c r="N45" s="20">
        <v>-500</v>
      </c>
      <c r="P45" s="21" t="s">
        <v>63</v>
      </c>
    </row>
    <row r="46" spans="8:16" ht="12.75">
      <c r="H46" s="23" t="s">
        <v>61</v>
      </c>
      <c r="I46" s="23" t="s">
        <v>25</v>
      </c>
      <c r="J46" s="23" t="s">
        <v>52</v>
      </c>
      <c r="K46" s="23">
        <v>20</v>
      </c>
      <c r="L46" s="23">
        <v>10</v>
      </c>
      <c r="M46" s="23">
        <v>0</v>
      </c>
      <c r="N46" s="23">
        <v>-500</v>
      </c>
      <c r="P46" s="24" t="s">
        <v>64</v>
      </c>
    </row>
    <row r="50" spans="3:16" ht="12.75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2" ht="18.75">
      <c r="B52" s="11"/>
    </row>
  </sheetData>
  <mergeCells count="3">
    <mergeCell ref="A2:T2"/>
    <mergeCell ref="A33:C33"/>
    <mergeCell ref="A35:H35"/>
  </mergeCells>
  <printOptions/>
  <pageMargins left="0.75" right="0.75" top="0.52" bottom="0.5" header="0.52" footer="0.5"/>
  <pageSetup horizontalDpi="600" verticalDpi="600" orientation="landscape" paperSize="7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cp:lastPrinted>2006-07-18T22:38:38Z</cp:lastPrinted>
  <dcterms:created xsi:type="dcterms:W3CDTF">2006-07-18T22:19:44Z</dcterms:created>
  <dcterms:modified xsi:type="dcterms:W3CDTF">2008-03-28T18:51:03Z</dcterms:modified>
  <cp:category/>
  <cp:version/>
  <cp:contentType/>
  <cp:contentStatus/>
</cp:coreProperties>
</file>