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804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<sst xmlns="http://schemas.openxmlformats.org/spreadsheetml/2006/main" count="93" uniqueCount="73">
  <si>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>#61</t>
  </si>
  <si>
    <t>#62</t>
  </si>
  <si>
    <t>#63</t>
  </si>
  <si>
    <t>#64</t>
  </si>
  <si>
    <t>#65</t>
  </si>
  <si>
    <t>#67</t>
  </si>
  <si>
    <t>#68</t>
  </si>
  <si>
    <t>#69</t>
  </si>
  <si>
    <t>#71</t>
  </si>
  <si>
    <t>#73</t>
  </si>
  <si>
    <t>#74</t>
  </si>
  <si>
    <t>#75</t>
  </si>
  <si>
    <t>Average</t>
  </si>
  <si>
    <t>MgO</t>
  </si>
  <si>
    <t>CaO</t>
  </si>
  <si>
    <t>MnO</t>
  </si>
  <si>
    <t>FeO</t>
  </si>
  <si>
    <t>Totals</t>
  </si>
  <si>
    <t>Mg</t>
  </si>
  <si>
    <t>Al</t>
  </si>
  <si>
    <t>Si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</si>
  <si>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</si>
  <si>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</si>
  <si>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</si>
  <si>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</si>
  <si>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</si>
  <si>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</si>
  <si>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</si>
  <si>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</si>
  <si>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</si>
  <si>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</si>
  <si>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</si>
  <si>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</si>
  <si>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</si>
  <si>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</si>
  <si>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</si>
  <si>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</si>
  <si>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pyrope-s</t>
  </si>
  <si>
    <t>PET</t>
  </si>
  <si>
    <t>diopside</t>
  </si>
  <si>
    <t>chrom-s</t>
  </si>
  <si>
    <t>LIF</t>
  </si>
  <si>
    <t>rutile1</t>
  </si>
  <si>
    <t>rhod-791</t>
  </si>
  <si>
    <t>fayalite</t>
  </si>
  <si>
    <t>StDev</t>
  </si>
  <si>
    <t>Analysis</t>
  </si>
  <si>
    <r>
      <t>SiO</t>
    </r>
    <r>
      <rPr>
        <vertAlign val="subscript"/>
        <sz val="10"/>
        <rFont val="Times New Roman"/>
        <family val="1"/>
      </rPr>
      <t>2</t>
    </r>
  </si>
  <si>
    <r>
      <t>TiO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</si>
  <si>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</si>
  <si>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Cr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</si>
  <si>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t>Cation numbers normalized to 12 Oxygens</t>
  </si>
  <si>
    <t>Electron Microprobe Data</t>
  </si>
  <si>
    <r>
      <t xml:space="preserve">Locality: </t>
    </r>
    <r>
      <rPr>
        <sz val="12"/>
        <rFont val="Times New Roman"/>
        <family val="1"/>
      </rPr>
      <t>unknown</t>
    </r>
  </si>
  <si>
    <t>Weight Percents</t>
  </si>
  <si>
    <r>
      <t xml:space="preserve">Rruff ID: </t>
    </r>
    <r>
      <rPr>
        <b/>
        <sz val="12"/>
        <rFont val="Times New Roman"/>
        <family val="1"/>
      </rPr>
      <t>R060452</t>
    </r>
  </si>
  <si>
    <r>
      <t xml:space="preserve">Mineral: </t>
    </r>
    <r>
      <rPr>
        <b/>
        <sz val="12"/>
        <rFont val="Times New Roman"/>
        <family val="1"/>
      </rPr>
      <t>Grossular</t>
    </r>
  </si>
  <si>
    <t>Ideal Chemistry:</t>
  </si>
  <si>
    <t>Calculated Chemistry:</t>
  </si>
  <si>
    <t>Microprobe Calibration Data</t>
  </si>
  <si>
    <t>Instrument: Cameca SX50</t>
  </si>
  <si>
    <t>Sample Voltage: 15 kV</t>
  </si>
  <si>
    <t>Acceleration Current: 20 nA</t>
  </si>
  <si>
    <t>Beam Size: Spot</t>
  </si>
  <si>
    <t>Date of Analysis: 6/24/2006</t>
  </si>
  <si>
    <t>IVAl</t>
  </si>
  <si>
    <t>Total</t>
  </si>
  <si>
    <t>Al tot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</si>
  <si>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</si>
  <si>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average</t>
  </si>
  <si>
    <t>stdev</t>
  </si>
  <si>
    <t>in formula</t>
  </si>
  <si>
    <r>
      <t>(Ca</t>
    </r>
    <r>
      <rPr>
        <vertAlign val="subscript"/>
        <sz val="14"/>
        <rFont val="Times New Roman"/>
        <family val="1"/>
      </rPr>
      <t>2.94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1.91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((Si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</si>
</sst>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</numFmts>
  <fonts count="15">
    <font>
      <sz val="10"/>
      <name val="Courier New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11" fillId="0" borderId="0" xfId="0" applyNumberFormat="1" applyFont="1" applyFill="1" applyAlignment="1" quotePrefix="1">
      <alignment horizontal="right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tabSelected="1" workbookViewId="0" topLeftCell="A16">
      <selection activeCell="S37" sqref="S37"/>
    </sheetView>
  </sheetViews>
  <sheetFormatPr defaultColWidth="9.00390625" defaultRowHeight="13.5"/>
  <cols>
    <col min="1" max="1" width="9.00390625" style="1" customWidth="1"/>
    <col min="2" max="13" width="5.625" style="1" customWidth="1"/>
    <col min="14" max="14" width="3.125" style="1" customWidth="1"/>
    <col min="15" max="15" width="6.75390625" style="1" customWidth="1"/>
    <col min="16" max="16" width="5.625" style="1" customWidth="1"/>
    <col min="17" max="17" width="6.125" style="1" customWidth="1"/>
    <col min="18" max="18" width="6.50390625" style="1" customWidth="1"/>
    <col min="19" max="16384" width="9.00390625" style="1" customWidth="1"/>
  </cols>
  <sheetData>
    <row r="2" spans="1:20" ht="13.5" customHeight="1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1"/>
      <c r="T2" s="31"/>
    </row>
    <row r="3" spans="1:2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4.5" customHeight="1">
      <c r="G4" s="6"/>
    </row>
    <row r="5" spans="1:4" s="7" customFormat="1" ht="15.75">
      <c r="A5" s="7" t="s">
        <v>55</v>
      </c>
      <c r="D5" s="7" t="s">
        <v>56</v>
      </c>
    </row>
    <row r="6" spans="1:2" s="7" customFormat="1" ht="15.75">
      <c r="A6" s="8" t="s">
        <v>53</v>
      </c>
      <c r="B6" s="8"/>
    </row>
    <row r="7" spans="1:18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>
      <c r="A8" s="10" t="s">
        <v>54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/>
      <c r="Q8" s="11"/>
      <c r="R8" s="11"/>
    </row>
    <row r="9" spans="1:16" ht="12.75">
      <c r="A9" s="17" t="s">
        <v>46</v>
      </c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6</v>
      </c>
      <c r="I9" s="18" t="s">
        <v>7</v>
      </c>
      <c r="J9" s="18" t="s">
        <v>8</v>
      </c>
      <c r="K9" s="18" t="s">
        <v>9</v>
      </c>
      <c r="L9" s="18" t="s">
        <v>10</v>
      </c>
      <c r="M9" s="18" t="s">
        <v>11</v>
      </c>
      <c r="N9" s="18"/>
      <c r="O9" s="18" t="s">
        <v>12</v>
      </c>
      <c r="P9" s="18" t="s">
        <v>45</v>
      </c>
    </row>
    <row r="10" spans="1:16" ht="14.25">
      <c r="A10" s="13" t="s">
        <v>47</v>
      </c>
      <c r="B10" s="14">
        <v>39.36</v>
      </c>
      <c r="C10" s="14">
        <v>38.96</v>
      </c>
      <c r="D10" s="14">
        <v>39.29</v>
      </c>
      <c r="E10" s="14">
        <v>39.18</v>
      </c>
      <c r="F10" s="14">
        <v>38.91</v>
      </c>
      <c r="G10" s="14">
        <v>39.43</v>
      </c>
      <c r="H10" s="14">
        <v>39.24</v>
      </c>
      <c r="I10" s="14">
        <v>39.1</v>
      </c>
      <c r="J10" s="14">
        <v>39.07</v>
      </c>
      <c r="K10" s="14">
        <v>39.14</v>
      </c>
      <c r="L10" s="14">
        <v>38.96</v>
      </c>
      <c r="M10" s="14">
        <v>38.97</v>
      </c>
      <c r="N10" s="14"/>
      <c r="O10" s="14">
        <v>39.13</v>
      </c>
      <c r="P10" s="14">
        <v>0.16</v>
      </c>
    </row>
    <row r="11" spans="1:16" ht="14.25">
      <c r="A11" s="13" t="s">
        <v>48</v>
      </c>
      <c r="B11" s="14">
        <v>0.42</v>
      </c>
      <c r="C11" s="14">
        <v>0.51</v>
      </c>
      <c r="D11" s="14">
        <v>0.51</v>
      </c>
      <c r="E11" s="14">
        <v>0.43</v>
      </c>
      <c r="F11" s="14">
        <v>0.5</v>
      </c>
      <c r="G11" s="14">
        <v>0.45</v>
      </c>
      <c r="H11" s="14">
        <v>0.36</v>
      </c>
      <c r="I11" s="14">
        <v>0.47</v>
      </c>
      <c r="J11" s="14">
        <v>0.45</v>
      </c>
      <c r="K11" s="14">
        <v>0.52</v>
      </c>
      <c r="L11" s="14">
        <v>0.4</v>
      </c>
      <c r="M11" s="14">
        <v>0.43</v>
      </c>
      <c r="N11" s="14"/>
      <c r="O11" s="14">
        <v>0.46</v>
      </c>
      <c r="P11" s="14">
        <v>0.05</v>
      </c>
    </row>
    <row r="12" spans="1:16" ht="14.25">
      <c r="A12" s="13" t="s">
        <v>49</v>
      </c>
      <c r="B12" s="14">
        <v>21.55</v>
      </c>
      <c r="C12" s="14">
        <v>21.59</v>
      </c>
      <c r="D12" s="14">
        <v>21.72</v>
      </c>
      <c r="E12" s="14">
        <v>21.69</v>
      </c>
      <c r="F12" s="14">
        <v>21.63</v>
      </c>
      <c r="G12" s="14">
        <v>21.61</v>
      </c>
      <c r="H12" s="14">
        <v>21.58</v>
      </c>
      <c r="I12" s="14">
        <v>21.52</v>
      </c>
      <c r="J12" s="14">
        <v>21.7</v>
      </c>
      <c r="K12" s="14">
        <v>21.78</v>
      </c>
      <c r="L12" s="14">
        <v>21.83</v>
      </c>
      <c r="M12" s="14">
        <v>21.9</v>
      </c>
      <c r="N12" s="14"/>
      <c r="O12" s="14">
        <v>21.68</v>
      </c>
      <c r="P12" s="14">
        <v>0.11</v>
      </c>
    </row>
    <row r="13" spans="1:16" ht="14.25">
      <c r="A13" s="13" t="s">
        <v>50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/>
      <c r="O13" s="14">
        <v>0</v>
      </c>
      <c r="P13" s="14">
        <v>0</v>
      </c>
    </row>
    <row r="14" spans="1:16" ht="12.75">
      <c r="A14" s="13" t="s">
        <v>14</v>
      </c>
      <c r="B14" s="14">
        <v>36.23</v>
      </c>
      <c r="C14" s="14">
        <v>36.35</v>
      </c>
      <c r="D14" s="14">
        <v>36.53</v>
      </c>
      <c r="E14" s="14">
        <v>36.5</v>
      </c>
      <c r="F14" s="14">
        <v>36.48</v>
      </c>
      <c r="G14" s="14">
        <v>36.18</v>
      </c>
      <c r="H14" s="14">
        <v>36.33</v>
      </c>
      <c r="I14" s="14">
        <v>36.45</v>
      </c>
      <c r="J14" s="14">
        <v>36.49</v>
      </c>
      <c r="K14" s="14">
        <v>36.66</v>
      </c>
      <c r="L14" s="14">
        <v>36.55</v>
      </c>
      <c r="M14" s="14">
        <v>36.59</v>
      </c>
      <c r="N14" s="14"/>
      <c r="O14" s="14">
        <v>36.44</v>
      </c>
      <c r="P14" s="14">
        <v>0.14</v>
      </c>
    </row>
    <row r="15" spans="1:16" ht="12.75">
      <c r="A15" s="13" t="s">
        <v>13</v>
      </c>
      <c r="B15" s="14">
        <v>0.34</v>
      </c>
      <c r="C15" s="14">
        <v>0.32</v>
      </c>
      <c r="D15" s="14">
        <v>0.33</v>
      </c>
      <c r="E15" s="14">
        <v>0.32</v>
      </c>
      <c r="F15" s="14">
        <v>0.33</v>
      </c>
      <c r="G15" s="14">
        <v>0.32</v>
      </c>
      <c r="H15" s="14">
        <v>0.33</v>
      </c>
      <c r="I15" s="14">
        <v>0.33</v>
      </c>
      <c r="J15" s="14">
        <v>0.32</v>
      </c>
      <c r="K15" s="14">
        <v>0.33</v>
      </c>
      <c r="L15" s="14">
        <v>0.31</v>
      </c>
      <c r="M15" s="14">
        <v>0.32</v>
      </c>
      <c r="N15" s="14"/>
      <c r="O15" s="14">
        <v>0.32</v>
      </c>
      <c r="P15" s="14">
        <v>0.01</v>
      </c>
    </row>
    <row r="16" spans="1:16" ht="12.75">
      <c r="A16" s="13" t="s">
        <v>15</v>
      </c>
      <c r="B16" s="14">
        <v>0.57</v>
      </c>
      <c r="C16" s="14">
        <v>0.58</v>
      </c>
      <c r="D16" s="14">
        <v>0.54</v>
      </c>
      <c r="E16" s="14">
        <v>0.57</v>
      </c>
      <c r="F16" s="14">
        <v>0.58</v>
      </c>
      <c r="G16" s="14">
        <v>0.56</v>
      </c>
      <c r="H16" s="14">
        <v>0.64</v>
      </c>
      <c r="I16" s="14">
        <v>0.62</v>
      </c>
      <c r="J16" s="14">
        <v>0.61</v>
      </c>
      <c r="K16" s="14">
        <v>0.62</v>
      </c>
      <c r="L16" s="14">
        <v>0.52</v>
      </c>
      <c r="M16" s="14">
        <v>0.61</v>
      </c>
      <c r="N16" s="14"/>
      <c r="O16" s="14">
        <v>0.59</v>
      </c>
      <c r="P16" s="14">
        <v>0.03</v>
      </c>
    </row>
    <row r="17" spans="1:16" ht="12.75">
      <c r="A17" s="13" t="s">
        <v>16</v>
      </c>
      <c r="B17" s="14">
        <v>1.01</v>
      </c>
      <c r="C17" s="14">
        <v>1</v>
      </c>
      <c r="D17" s="14">
        <v>0.99</v>
      </c>
      <c r="E17" s="14">
        <v>1</v>
      </c>
      <c r="F17" s="14">
        <v>1.02</v>
      </c>
      <c r="G17" s="14">
        <v>0.98</v>
      </c>
      <c r="H17" s="14">
        <v>1.07</v>
      </c>
      <c r="I17" s="14">
        <v>1.05</v>
      </c>
      <c r="J17" s="14">
        <v>1</v>
      </c>
      <c r="K17" s="14">
        <v>0.97</v>
      </c>
      <c r="L17" s="14">
        <v>1.05</v>
      </c>
      <c r="M17" s="14">
        <v>0.99</v>
      </c>
      <c r="N17" s="14"/>
      <c r="O17" s="14">
        <v>1.01</v>
      </c>
      <c r="P17" s="14">
        <v>0.03</v>
      </c>
    </row>
    <row r="18" spans="1:16" ht="4.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5" t="s">
        <v>17</v>
      </c>
      <c r="B19" s="16">
        <v>99.48</v>
      </c>
      <c r="C19" s="16">
        <v>99.31</v>
      </c>
      <c r="D19" s="16">
        <v>99.91</v>
      </c>
      <c r="E19" s="16">
        <v>99.7</v>
      </c>
      <c r="F19" s="16">
        <v>99.46</v>
      </c>
      <c r="G19" s="16">
        <v>99.53</v>
      </c>
      <c r="H19" s="16">
        <v>99.54</v>
      </c>
      <c r="I19" s="16">
        <v>99.52</v>
      </c>
      <c r="J19" s="16">
        <v>99.64</v>
      </c>
      <c r="K19" s="16">
        <v>100.02</v>
      </c>
      <c r="L19" s="16">
        <v>99.62</v>
      </c>
      <c r="M19" s="16">
        <v>99.81</v>
      </c>
      <c r="N19" s="16"/>
      <c r="O19" s="16">
        <v>99.63</v>
      </c>
      <c r="P19" s="16">
        <v>0.19</v>
      </c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7" ht="12.75">
      <c r="A21" s="20" t="s">
        <v>51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 t="s">
        <v>69</v>
      </c>
      <c r="P21" s="4" t="s">
        <v>70</v>
      </c>
      <c r="Q21" s="3" t="s">
        <v>71</v>
      </c>
    </row>
    <row r="22" spans="1:17" s="13" customFormat="1" ht="12.75">
      <c r="A22" s="12" t="s">
        <v>20</v>
      </c>
      <c r="B22" s="19">
        <v>2.984263830761591</v>
      </c>
      <c r="C22" s="19">
        <v>2.9631486636133904</v>
      </c>
      <c r="D22" s="19">
        <v>2.968612536486368</v>
      </c>
      <c r="E22" s="19">
        <v>2.9677350322303306</v>
      </c>
      <c r="F22" s="19">
        <v>2.956973338268612</v>
      </c>
      <c r="G22" s="19">
        <v>2.9863388452357515</v>
      </c>
      <c r="H22" s="19">
        <v>2.976197671644803</v>
      </c>
      <c r="I22" s="19">
        <v>2.968047514780822</v>
      </c>
      <c r="J22" s="19">
        <v>2.9619695880544192</v>
      </c>
      <c r="K22" s="19">
        <v>2.9566271953247476</v>
      </c>
      <c r="L22" s="19">
        <v>2.9550670537723653</v>
      </c>
      <c r="M22" s="19">
        <v>2.950245667033697</v>
      </c>
      <c r="N22" s="19"/>
      <c r="O22" s="19">
        <f>AVERAGE(B22:M22)</f>
        <v>2.9662689114339087</v>
      </c>
      <c r="P22" s="19">
        <f>STDEV(B22:M22)</f>
        <v>0.011385084486178507</v>
      </c>
      <c r="Q22" s="35">
        <v>2.97</v>
      </c>
    </row>
    <row r="23" spans="1:17" s="13" customFormat="1" ht="12.75">
      <c r="A23" s="13" t="s">
        <v>65</v>
      </c>
      <c r="B23" s="14">
        <f>3-B22</f>
        <v>0.015736169238409037</v>
      </c>
      <c r="C23" s="14">
        <f aca="true" t="shared" si="0" ref="C23:M23">3-C22</f>
        <v>0.036851336386609646</v>
      </c>
      <c r="D23" s="14">
        <f t="shared" si="0"/>
        <v>0.031387463513631975</v>
      </c>
      <c r="E23" s="14">
        <f t="shared" si="0"/>
        <v>0.03226496776966936</v>
      </c>
      <c r="F23" s="14">
        <f t="shared" si="0"/>
        <v>0.04302666173138814</v>
      </c>
      <c r="G23" s="14">
        <f t="shared" si="0"/>
        <v>0.013661154764248451</v>
      </c>
      <c r="H23" s="14">
        <f t="shared" si="0"/>
        <v>0.023802328355197133</v>
      </c>
      <c r="I23" s="14">
        <f t="shared" si="0"/>
        <v>0.03195248521917815</v>
      </c>
      <c r="J23" s="14">
        <f t="shared" si="0"/>
        <v>0.03803041194558077</v>
      </c>
      <c r="K23" s="14">
        <f t="shared" si="0"/>
        <v>0.0433728046752524</v>
      </c>
      <c r="L23" s="14">
        <f t="shared" si="0"/>
        <v>0.04493294622763466</v>
      </c>
      <c r="M23" s="14">
        <f t="shared" si="0"/>
        <v>0.04975433296630305</v>
      </c>
      <c r="N23" s="14"/>
      <c r="O23" s="14">
        <f>AVERAGE(B23:M23)</f>
        <v>0.033731088566091895</v>
      </c>
      <c r="P23" s="14">
        <f>STDEV(B23:M23)</f>
        <v>0.011385084486250821</v>
      </c>
      <c r="Q23" s="36">
        <v>0.03</v>
      </c>
    </row>
    <row r="24" spans="2:17" s="13" customFormat="1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36"/>
    </row>
    <row r="25" spans="1:17" s="13" customFormat="1" ht="12.75">
      <c r="A25" s="13" t="s">
        <v>19</v>
      </c>
      <c r="B25" s="14">
        <f>B35-B23</f>
        <v>1.9099483152016035</v>
      </c>
      <c r="C25" s="14">
        <f>C35-C23</f>
        <v>1.8984244650441893</v>
      </c>
      <c r="D25" s="14">
        <f>D35-D23</f>
        <v>1.9027486786908239</v>
      </c>
      <c r="E25" s="14">
        <f>E35-E23</f>
        <v>1.9040498763436808</v>
      </c>
      <c r="F25" s="14">
        <f>F35-F23</f>
        <v>1.8942802527835274</v>
      </c>
      <c r="G25" s="14">
        <f>G35-G23</f>
        <v>1.915296990820465</v>
      </c>
      <c r="H25" s="14">
        <f>H35-H23</f>
        <v>1.905231951889002</v>
      </c>
      <c r="I25" s="14">
        <f>I35-I23</f>
        <v>1.8933194935636395</v>
      </c>
      <c r="J25" s="14">
        <f>J35-J23</f>
        <v>1.9008572584065337</v>
      </c>
      <c r="K25" s="14">
        <f>K35-K23</f>
        <v>1.8956787343012835</v>
      </c>
      <c r="L25" s="14">
        <f>L35-L23</f>
        <v>1.906518987588507</v>
      </c>
      <c r="M25" s="14">
        <f>M35-M23</f>
        <v>1.9042594440186453</v>
      </c>
      <c r="N25" s="14"/>
      <c r="O25" s="14">
        <f>AVERAGE(B25:M25)</f>
        <v>1.9025512040543253</v>
      </c>
      <c r="P25" s="14">
        <f>STDEV(B25:M25)</f>
        <v>0.006509213945737841</v>
      </c>
      <c r="Q25" s="36">
        <v>1.91</v>
      </c>
    </row>
    <row r="26" spans="1:17" s="13" customFormat="1" ht="12.75">
      <c r="A26" s="13" t="s">
        <v>25</v>
      </c>
      <c r="B26" s="14">
        <v>0.0640412047534539</v>
      </c>
      <c r="C26" s="14">
        <v>0.06360488719804866</v>
      </c>
      <c r="D26" s="14">
        <v>0.06255509341131467</v>
      </c>
      <c r="E26" s="14">
        <v>0.06334563377775716</v>
      </c>
      <c r="F26" s="14">
        <v>0.06482497286778094</v>
      </c>
      <c r="G26" s="14">
        <v>0.06207180522368257</v>
      </c>
      <c r="H26" s="14">
        <v>0.0678691711752147</v>
      </c>
      <c r="I26" s="14">
        <v>0.06665602096527244</v>
      </c>
      <c r="J26" s="14">
        <v>0.06340057226010223</v>
      </c>
      <c r="K26" s="14">
        <v>0.061277843653715414</v>
      </c>
      <c r="L26" s="14">
        <v>0.0666029836343384</v>
      </c>
      <c r="M26" s="14">
        <v>0.06267855332360049</v>
      </c>
      <c r="N26" s="14"/>
      <c r="O26" s="14">
        <f>AVERAGE(B26:M26)</f>
        <v>0.06407739518702346</v>
      </c>
      <c r="P26" s="14">
        <f>STDEV(B26:M26)</f>
        <v>0.0020297004742833155</v>
      </c>
      <c r="Q26" s="36">
        <v>0.06</v>
      </c>
    </row>
    <row r="27" spans="1:17" s="13" customFormat="1" ht="12.75">
      <c r="A27" s="13" t="s">
        <v>22</v>
      </c>
      <c r="B27" s="14">
        <v>0.023953053796593314</v>
      </c>
      <c r="C27" s="14">
        <v>0.029176563812536003</v>
      </c>
      <c r="D27" s="14">
        <v>0.02898485541790264</v>
      </c>
      <c r="E27" s="14">
        <v>0.024499578978898137</v>
      </c>
      <c r="F27" s="14">
        <v>0.02858154203279572</v>
      </c>
      <c r="G27" s="14">
        <v>0.0256362379575242</v>
      </c>
      <c r="H27" s="14">
        <v>0.020538312075180115</v>
      </c>
      <c r="I27" s="14">
        <v>0.02683622495222279</v>
      </c>
      <c r="J27" s="14">
        <v>0.0256613305867476</v>
      </c>
      <c r="K27" s="14">
        <v>0.029546671486513354</v>
      </c>
      <c r="L27" s="14">
        <v>0.022821167418096186</v>
      </c>
      <c r="M27" s="14">
        <v>0.024486443145819884</v>
      </c>
      <c r="N27" s="14"/>
      <c r="O27" s="14">
        <f>AVERAGE(B27:M27)</f>
        <v>0.025893498471735832</v>
      </c>
      <c r="P27" s="14">
        <f>STDEV(B27:M27)</f>
        <v>0.0028239311156232445</v>
      </c>
      <c r="Q27" s="36">
        <v>0.03</v>
      </c>
    </row>
    <row r="28" spans="2:17" s="13" customFormat="1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36"/>
    </row>
    <row r="29" spans="1:17" s="13" customFormat="1" ht="12.75">
      <c r="A29" s="13" t="s">
        <v>21</v>
      </c>
      <c r="B29" s="14">
        <v>2.9432258952801598</v>
      </c>
      <c r="C29" s="14">
        <v>2.9621840847069745</v>
      </c>
      <c r="D29" s="14">
        <v>2.9572926019879473</v>
      </c>
      <c r="E29" s="14">
        <v>2.962283996881706</v>
      </c>
      <c r="F29" s="14">
        <v>2.9703945805092324</v>
      </c>
      <c r="G29" s="14">
        <v>2.935986167952567</v>
      </c>
      <c r="H29" s="14">
        <v>2.9523735647182536</v>
      </c>
      <c r="I29" s="14">
        <v>2.964590828689026</v>
      </c>
      <c r="J29" s="14">
        <v>2.9640408418093807</v>
      </c>
      <c r="K29" s="14">
        <v>2.967162576987371</v>
      </c>
      <c r="L29" s="14">
        <v>2.97035877884025</v>
      </c>
      <c r="M29" s="14">
        <v>2.967996067525509</v>
      </c>
      <c r="N29" s="14"/>
      <c r="O29" s="14">
        <f>AVERAGE(B29:M29)</f>
        <v>2.9598241654906983</v>
      </c>
      <c r="P29" s="14">
        <f>STDEV(B29:M29)</f>
        <v>0.010875905023494297</v>
      </c>
      <c r="Q29" s="36">
        <v>2.94</v>
      </c>
    </row>
    <row r="30" spans="1:17" s="13" customFormat="1" ht="12.75">
      <c r="A30" s="13" t="s">
        <v>18</v>
      </c>
      <c r="B30" s="14">
        <v>0.03842992953543109</v>
      </c>
      <c r="C30" s="14">
        <v>0.03628215017783376</v>
      </c>
      <c r="D30" s="14">
        <v>0.03717012090711914</v>
      </c>
      <c r="E30" s="14">
        <v>0.03613426419071071</v>
      </c>
      <c r="F30" s="14">
        <v>0.03738597087715799</v>
      </c>
      <c r="G30" s="14">
        <v>0.03613023865382632</v>
      </c>
      <c r="H30" s="14">
        <v>0.03731257825551691</v>
      </c>
      <c r="I30" s="14">
        <v>0.0373436339396286</v>
      </c>
      <c r="J30" s="14">
        <v>0.03616560276160983</v>
      </c>
      <c r="K30" s="14">
        <v>0.037161927470945044</v>
      </c>
      <c r="L30" s="14">
        <v>0.0350524703919766</v>
      </c>
      <c r="M30" s="14">
        <v>0.03611489023888797</v>
      </c>
      <c r="N30" s="14"/>
      <c r="O30" s="14">
        <f>AVERAGE(B30:M30)</f>
        <v>0.03672364811672033</v>
      </c>
      <c r="P30" s="14">
        <f>STDEV(B30:M30)</f>
        <v>0.0008965580641097426</v>
      </c>
      <c r="Q30" s="36">
        <v>0.03</v>
      </c>
    </row>
    <row r="31" spans="1:17" s="13" customFormat="1" ht="12.75">
      <c r="A31" s="13" t="s">
        <v>24</v>
      </c>
      <c r="B31" s="14">
        <v>0.032894983103044395</v>
      </c>
      <c r="C31" s="14">
        <v>0.03357648061272856</v>
      </c>
      <c r="D31" s="14">
        <v>0.031055457718930285</v>
      </c>
      <c r="E31" s="14">
        <v>0.032863077707562395</v>
      </c>
      <c r="F31" s="14">
        <v>0.033549562247093524</v>
      </c>
      <c r="G31" s="14">
        <v>0.03228293560420196</v>
      </c>
      <c r="H31" s="14">
        <v>0.03694753202983361</v>
      </c>
      <c r="I31" s="14">
        <v>0.03582271251050483</v>
      </c>
      <c r="J31" s="14">
        <v>0.03519976023893578</v>
      </c>
      <c r="K31" s="14">
        <v>0.03564840653376263</v>
      </c>
      <c r="L31" s="14">
        <v>0.030020949352198775</v>
      </c>
      <c r="M31" s="14">
        <v>0.03515040205036395</v>
      </c>
      <c r="N31" s="14"/>
      <c r="O31" s="14">
        <f>AVERAGE(B31:M31)</f>
        <v>0.03375102164243005</v>
      </c>
      <c r="P31" s="14">
        <f>STDEV(B31:M31)</f>
        <v>0.00206912009901626</v>
      </c>
      <c r="Q31" s="36">
        <v>0.03</v>
      </c>
    </row>
    <row r="32" spans="2:17" s="13" customFormat="1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6"/>
    </row>
    <row r="33" spans="1:17" s="13" customFormat="1" ht="12.75">
      <c r="A33" s="15" t="s">
        <v>66</v>
      </c>
      <c r="B33" s="16">
        <f>SUM(B22:B31)</f>
        <v>8.012493381670286</v>
      </c>
      <c r="C33" s="16">
        <f aca="true" t="shared" si="1" ref="C33:M33">SUM(C22:C31)</f>
        <v>8.023248631552311</v>
      </c>
      <c r="D33" s="16">
        <f t="shared" si="1"/>
        <v>8.019806808134039</v>
      </c>
      <c r="E33" s="16">
        <f t="shared" si="1"/>
        <v>8.023176427880315</v>
      </c>
      <c r="F33" s="16">
        <f t="shared" si="1"/>
        <v>8.029016881317588</v>
      </c>
      <c r="G33" s="16">
        <f t="shared" si="1"/>
        <v>8.007404376212268</v>
      </c>
      <c r="H33" s="16">
        <f t="shared" si="1"/>
        <v>8.020273110143002</v>
      </c>
      <c r="I33" s="16">
        <f t="shared" si="1"/>
        <v>8.024568914620295</v>
      </c>
      <c r="J33" s="16">
        <f t="shared" si="1"/>
        <v>8.02532536606331</v>
      </c>
      <c r="K33" s="16">
        <f t="shared" si="1"/>
        <v>8.02647616043359</v>
      </c>
      <c r="L33" s="16">
        <f t="shared" si="1"/>
        <v>8.031375337225366</v>
      </c>
      <c r="M33" s="16">
        <f t="shared" si="1"/>
        <v>8.030685800302827</v>
      </c>
      <c r="N33" s="16"/>
      <c r="O33" s="16">
        <f>AVERAGE(B33:M33)</f>
        <v>8.022820932962935</v>
      </c>
      <c r="P33" s="16">
        <f>STDEV(B33:M33)</f>
        <v>0.007111618210892162</v>
      </c>
      <c r="Q33" s="16">
        <v>8</v>
      </c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1" t="s">
        <v>67</v>
      </c>
      <c r="B35" s="2">
        <v>1.9256844844400125</v>
      </c>
      <c r="C35" s="2">
        <v>1.935275801430799</v>
      </c>
      <c r="D35" s="2">
        <v>1.9341361422044558</v>
      </c>
      <c r="E35" s="2">
        <v>1.9363148441133502</v>
      </c>
      <c r="F35" s="2">
        <v>1.9373069145149155</v>
      </c>
      <c r="G35" s="2">
        <v>1.9289581455847133</v>
      </c>
      <c r="H35" s="2">
        <v>1.929034280244199</v>
      </c>
      <c r="I35" s="2">
        <v>1.9252719787828176</v>
      </c>
      <c r="J35" s="2">
        <v>1.9388876703521145</v>
      </c>
      <c r="K35" s="2">
        <v>1.939051538976536</v>
      </c>
      <c r="L35" s="2">
        <v>1.9514519338161416</v>
      </c>
      <c r="M35" s="2">
        <v>1.9540137769849484</v>
      </c>
      <c r="N35" s="2"/>
      <c r="O35" s="2">
        <f>AVERAGE(B35:M35)</f>
        <v>1.9362822926204168</v>
      </c>
      <c r="P35" s="2">
        <f>STDEV(B35:M35)</f>
        <v>0.009072273085258889</v>
      </c>
    </row>
    <row r="37" spans="1:17" s="21" customFormat="1" ht="20.25">
      <c r="A37" s="32" t="s">
        <v>57</v>
      </c>
      <c r="B37" s="32"/>
      <c r="C37" s="32"/>
      <c r="D37" s="37" t="s">
        <v>68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s="21" customFormat="1" ht="23.25">
      <c r="A38" s="21" t="s">
        <v>58</v>
      </c>
      <c r="D38" s="38" t="s">
        <v>72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4:17" s="21" customFormat="1" ht="18.75">
      <c r="D39" s="3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8" ht="12.75" customHeight="1">
      <c r="A40" s="33"/>
      <c r="B40" s="33"/>
      <c r="C40" s="33"/>
      <c r="D40" s="33"/>
      <c r="E40" s="33"/>
      <c r="F40" s="33"/>
      <c r="G40" s="33"/>
      <c r="H40" s="33"/>
    </row>
    <row r="41" spans="9:16" ht="12.75">
      <c r="I41" s="23" t="s">
        <v>59</v>
      </c>
      <c r="J41" s="23"/>
      <c r="K41" s="23"/>
      <c r="M41" s="11"/>
      <c r="N41" s="23"/>
      <c r="O41" s="23"/>
      <c r="P41" s="24"/>
    </row>
    <row r="42" spans="1:15" ht="12.75">
      <c r="A42" s="1" t="s">
        <v>60</v>
      </c>
      <c r="F42" s="25" t="s">
        <v>26</v>
      </c>
      <c r="G42" s="25" t="s">
        <v>27</v>
      </c>
      <c r="H42" s="25" t="s">
        <v>28</v>
      </c>
      <c r="I42" s="25" t="s">
        <v>29</v>
      </c>
      <c r="J42" s="25" t="s">
        <v>30</v>
      </c>
      <c r="K42" s="25" t="s">
        <v>31</v>
      </c>
      <c r="L42" s="25" t="s">
        <v>32</v>
      </c>
      <c r="M42" s="39"/>
      <c r="N42" s="26" t="s">
        <v>33</v>
      </c>
      <c r="O42" s="17"/>
    </row>
    <row r="43" spans="1:14" ht="12.75">
      <c r="A43" s="1" t="s">
        <v>61</v>
      </c>
      <c r="F43" s="27" t="s">
        <v>34</v>
      </c>
      <c r="G43" s="27" t="s">
        <v>20</v>
      </c>
      <c r="H43" s="27" t="s">
        <v>35</v>
      </c>
      <c r="I43" s="27">
        <v>20</v>
      </c>
      <c r="J43" s="27">
        <v>10</v>
      </c>
      <c r="K43" s="27">
        <v>600</v>
      </c>
      <c r="L43" s="27">
        <v>-600</v>
      </c>
      <c r="N43" s="28" t="s">
        <v>37</v>
      </c>
    </row>
    <row r="44" spans="1:14" ht="12.75">
      <c r="A44" s="1" t="s">
        <v>62</v>
      </c>
      <c r="F44" s="27" t="s">
        <v>34</v>
      </c>
      <c r="G44" s="27" t="s">
        <v>18</v>
      </c>
      <c r="H44" s="27" t="s">
        <v>35</v>
      </c>
      <c r="I44" s="27">
        <v>20</v>
      </c>
      <c r="J44" s="27">
        <v>10</v>
      </c>
      <c r="K44" s="27">
        <v>600</v>
      </c>
      <c r="L44" s="27">
        <v>-600</v>
      </c>
      <c r="N44" s="28" t="s">
        <v>37</v>
      </c>
    </row>
    <row r="45" spans="1:14" ht="12.75">
      <c r="A45" s="1" t="s">
        <v>63</v>
      </c>
      <c r="F45" s="27" t="s">
        <v>34</v>
      </c>
      <c r="G45" s="27" t="s">
        <v>19</v>
      </c>
      <c r="H45" s="27" t="s">
        <v>35</v>
      </c>
      <c r="I45" s="27">
        <v>20</v>
      </c>
      <c r="J45" s="27">
        <v>10</v>
      </c>
      <c r="K45" s="27">
        <v>600</v>
      </c>
      <c r="L45" s="27">
        <v>-600</v>
      </c>
      <c r="N45" s="28" t="s">
        <v>36</v>
      </c>
    </row>
    <row r="46" spans="1:14" ht="12.75">
      <c r="A46" s="1" t="s">
        <v>64</v>
      </c>
      <c r="D46" s="29"/>
      <c r="F46" s="27" t="s">
        <v>38</v>
      </c>
      <c r="G46" s="27" t="s">
        <v>21</v>
      </c>
      <c r="H46" s="27" t="s">
        <v>35</v>
      </c>
      <c r="I46" s="27">
        <v>20</v>
      </c>
      <c r="J46" s="27">
        <v>10</v>
      </c>
      <c r="K46" s="27">
        <v>600</v>
      </c>
      <c r="L46" s="27">
        <v>-600</v>
      </c>
      <c r="N46" s="28" t="s">
        <v>39</v>
      </c>
    </row>
    <row r="47" spans="6:14" ht="12.75">
      <c r="F47" s="27" t="s">
        <v>38</v>
      </c>
      <c r="G47" s="27" t="s">
        <v>23</v>
      </c>
      <c r="H47" s="27" t="s">
        <v>35</v>
      </c>
      <c r="I47" s="27">
        <v>20</v>
      </c>
      <c r="J47" s="27">
        <v>10</v>
      </c>
      <c r="K47" s="27">
        <v>600</v>
      </c>
      <c r="L47" s="27">
        <v>-600</v>
      </c>
      <c r="N47" s="28" t="s">
        <v>40</v>
      </c>
    </row>
    <row r="48" spans="6:14" ht="12.75">
      <c r="F48" s="27" t="s">
        <v>41</v>
      </c>
      <c r="G48" s="27" t="s">
        <v>24</v>
      </c>
      <c r="H48" s="27" t="s">
        <v>35</v>
      </c>
      <c r="I48" s="27">
        <v>20</v>
      </c>
      <c r="J48" s="27">
        <v>10</v>
      </c>
      <c r="K48" s="27">
        <v>500</v>
      </c>
      <c r="L48" s="27">
        <v>-500</v>
      </c>
      <c r="N48" s="28" t="s">
        <v>43</v>
      </c>
    </row>
    <row r="49" spans="6:14" ht="12.75">
      <c r="F49" s="27" t="s">
        <v>41</v>
      </c>
      <c r="G49" s="27" t="s">
        <v>25</v>
      </c>
      <c r="H49" s="27" t="s">
        <v>35</v>
      </c>
      <c r="I49" s="27">
        <v>20</v>
      </c>
      <c r="J49" s="27">
        <v>10</v>
      </c>
      <c r="K49" s="27">
        <v>500</v>
      </c>
      <c r="L49" s="27">
        <v>-500</v>
      </c>
      <c r="N49" s="28" t="s">
        <v>44</v>
      </c>
    </row>
    <row r="50" spans="6:15" ht="12.75">
      <c r="F50" s="30" t="s">
        <v>41</v>
      </c>
      <c r="G50" s="30" t="s">
        <v>22</v>
      </c>
      <c r="H50" s="30" t="s">
        <v>35</v>
      </c>
      <c r="I50" s="30">
        <v>20</v>
      </c>
      <c r="J50" s="30">
        <v>10</v>
      </c>
      <c r="K50" s="30">
        <v>0</v>
      </c>
      <c r="L50" s="30">
        <v>-500</v>
      </c>
      <c r="N50" s="26" t="s">
        <v>42</v>
      </c>
      <c r="O50" s="17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</sheetData>
  <mergeCells count="3">
    <mergeCell ref="A37:C37"/>
    <mergeCell ref="A40:H40"/>
    <mergeCell ref="A2:R2"/>
  </mergeCells>
  <printOptions/>
  <pageMargins left="1.26" right="0.75" top="0.54" bottom="0.52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2006-08-01T00:53:27Z</cp:lastPrinted>
  <dcterms:created xsi:type="dcterms:W3CDTF">2006-08-01T00:53:50Z</dcterms:created>
  <dcterms:modified xsi:type="dcterms:W3CDTF">2008-03-28T19:28:03Z</dcterms:modified>
  <cp:category/>
  <cp:version/>
  <cp:contentType/>
  <cp:contentStatus/>
</cp:coreProperties>
</file>