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245" windowHeight="1132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<sst xmlns="http://schemas.openxmlformats.org/spreadsheetml/2006/main" count="123" uniqueCount="69">
  <si>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</si>
  <si>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</si>
  <si>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</si>
  <si>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</si>
  <si>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</si>
  <si>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</si>
  <si>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</si>
  <si>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</si>
  <si>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</si>
  <si>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</si>
  <si>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</si>
  <si>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</si>
  <si>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</si>
  <si>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</si>
  <si>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</si>
  <si>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Ox</t>
  </si>
  <si>
    <t>Wt</t>
  </si>
  <si>
    <t>Percents</t>
  </si>
  <si>
    <t>Average</t>
  </si>
  <si>
    <t>Standard</t>
  </si>
  <si>
    <t>Dev</t>
  </si>
  <si>
    <t>MgO</t>
  </si>
  <si>
    <t>Al2O3</t>
  </si>
  <si>
    <t>SiO2</t>
  </si>
  <si>
    <t>CaO</t>
  </si>
  <si>
    <t>TiO2</t>
  </si>
  <si>
    <t>FeO</t>
  </si>
  <si>
    <t>Totals</t>
  </si>
  <si>
    <t>Cation</t>
  </si>
  <si>
    <t>Numbers</t>
  </si>
  <si>
    <t>Normalized</t>
  </si>
  <si>
    <t>to</t>
  </si>
  <si>
    <t>O</t>
  </si>
  <si>
    <t>Mg</t>
  </si>
  <si>
    <t>Al</t>
  </si>
  <si>
    <t>Si</t>
  </si>
  <si>
    <t>Ca</t>
  </si>
  <si>
    <t>Ti</t>
  </si>
  <si>
    <t>Cr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</si>
  <si>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</si>
  <si>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</si>
  <si>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</si>
  <si>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</si>
  <si>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</si>
  <si>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</si>
  <si>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</si>
  <si>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</si>
  <si>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</si>
  <si>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</si>
  <si>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</si>
  <si>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</si>
  <si>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diopside</t>
  </si>
  <si>
    <t>anor-hk</t>
  </si>
  <si>
    <t>PET</t>
  </si>
  <si>
    <t>chrom-s</t>
  </si>
  <si>
    <t>rhod-791</t>
  </si>
  <si>
    <t>LIF</t>
  </si>
  <si>
    <t>rutile1</t>
  </si>
  <si>
    <t>fayalite</t>
  </si>
  <si>
    <r>
      <t>Ca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(SiO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</si>
  <si>
    <t>average</t>
  </si>
  <si>
    <t>stdev</t>
  </si>
  <si>
    <t>in formula</t>
  </si>
  <si>
    <t>ideal</t>
  </si>
  <si>
    <t>measured</t>
  </si>
  <si>
    <t>R060499 grossular</t>
  </si>
  <si>
    <t xml:space="preserve"> </t>
  </si>
  <si>
    <t>IVAl</t>
  </si>
  <si>
    <r>
      <t>(Ca</t>
    </r>
    <r>
      <rPr>
        <vertAlign val="subscript"/>
        <sz val="14"/>
        <rFont val="Times New Roman"/>
        <family val="1"/>
      </rPr>
      <t>2.90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0.10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  <r>
      <rPr>
        <sz val="14"/>
        <rFont val="Times New Roman"/>
        <family val="1"/>
      </rPr>
      <t>(Al</t>
    </r>
    <r>
      <rPr>
        <vertAlign val="subscript"/>
        <sz val="14"/>
        <rFont val="Times New Roman"/>
        <family val="1"/>
      </rPr>
      <t>1.78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0.19</t>
    </r>
    <r>
      <rPr>
        <sz val="14"/>
        <rFont val="Times New Roman"/>
        <family val="1"/>
      </rPr>
      <t>Ti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</si>
</sst>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00"/>
  </numFmts>
  <fonts count="10">
    <font>
      <sz val="10"/>
      <name val="Courier New"/>
      <family val="0"/>
    </font>
    <font>
      <sz val="10"/>
      <name val="Times New Roman"/>
      <family val="1"/>
    </font>
    <font>
      <u val="single"/>
      <sz val="10"/>
      <color indexed="12"/>
      <name val="Courier New"/>
      <family val="0"/>
    </font>
    <font>
      <u val="single"/>
      <sz val="10"/>
      <color indexed="36"/>
      <name val="Courier New"/>
      <family val="0"/>
    </font>
    <font>
      <sz val="8"/>
      <name val="Courier New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2" fontId="8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tabSelected="1" workbookViewId="0" topLeftCell="A1">
      <selection activeCell="M28" sqref="M28"/>
    </sheetView>
  </sheetViews>
  <sheetFormatPr defaultColWidth="9.00390625" defaultRowHeight="13.5"/>
  <cols>
    <col min="1" max="16" width="5.25390625" style="1" customWidth="1"/>
    <col min="17" max="17" width="3.75390625" style="1" customWidth="1"/>
    <col min="18" max="16384" width="5.25390625" style="1" customWidth="1"/>
  </cols>
  <sheetData>
    <row r="1" spans="1:3" ht="15.75">
      <c r="A1" s="4" t="s">
        <v>65</v>
      </c>
      <c r="B1" s="4"/>
      <c r="C1" s="4"/>
    </row>
    <row r="2" spans="2:16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19" ht="12.75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  <c r="F3" s="1" t="s">
        <v>20</v>
      </c>
      <c r="R3" s="1" t="s">
        <v>60</v>
      </c>
      <c r="S3" s="1" t="s">
        <v>61</v>
      </c>
    </row>
    <row r="4" spans="1:24" ht="12.75">
      <c r="A4" s="1" t="s">
        <v>23</v>
      </c>
      <c r="B4" s="2">
        <v>38.75</v>
      </c>
      <c r="C4" s="2">
        <v>38.88</v>
      </c>
      <c r="D4" s="2">
        <v>38.99</v>
      </c>
      <c r="E4" s="2">
        <v>38.91</v>
      </c>
      <c r="F4" s="2">
        <v>38.74</v>
      </c>
      <c r="G4" s="2">
        <v>38.79</v>
      </c>
      <c r="H4" s="2">
        <v>38.75</v>
      </c>
      <c r="I4" s="2">
        <v>38.56</v>
      </c>
      <c r="J4" s="2">
        <v>38.88</v>
      </c>
      <c r="K4" s="2">
        <v>38.85</v>
      </c>
      <c r="L4" s="2">
        <v>38.86</v>
      </c>
      <c r="M4" s="2">
        <v>38.84</v>
      </c>
      <c r="N4" s="2">
        <v>38.67</v>
      </c>
      <c r="O4" s="2">
        <v>38.59</v>
      </c>
      <c r="P4" s="2">
        <v>38.74</v>
      </c>
      <c r="Q4" s="2"/>
      <c r="R4" s="2">
        <f>AVERAGE(B4:P4)</f>
        <v>38.78666666666667</v>
      </c>
      <c r="S4" s="2">
        <f>STDEV(B4:P4)</f>
        <v>0.11860297916309769</v>
      </c>
      <c r="T4" s="2"/>
      <c r="U4" s="2"/>
      <c r="V4" s="2"/>
      <c r="W4" s="2"/>
      <c r="X4" s="2"/>
    </row>
    <row r="5" spans="1:24" ht="12.75">
      <c r="A5" s="1" t="s">
        <v>24</v>
      </c>
      <c r="B5" s="2">
        <v>36.7</v>
      </c>
      <c r="C5" s="2">
        <v>36.68</v>
      </c>
      <c r="D5" s="2">
        <v>36.79</v>
      </c>
      <c r="E5" s="2">
        <v>36.66</v>
      </c>
      <c r="F5" s="2">
        <v>36.71</v>
      </c>
      <c r="G5" s="2">
        <v>36.68</v>
      </c>
      <c r="H5" s="2">
        <v>36.8</v>
      </c>
      <c r="I5" s="2">
        <v>36.67</v>
      </c>
      <c r="J5" s="2">
        <v>36.56</v>
      </c>
      <c r="K5" s="2">
        <v>36.64</v>
      </c>
      <c r="L5" s="2">
        <v>36.78</v>
      </c>
      <c r="M5" s="2">
        <v>36.42</v>
      </c>
      <c r="N5" s="2">
        <v>36.59</v>
      </c>
      <c r="O5" s="2">
        <v>36.83</v>
      </c>
      <c r="P5" s="2">
        <v>36.78</v>
      </c>
      <c r="Q5" s="2"/>
      <c r="R5" s="2">
        <f>AVERAGE(B5:P5)</f>
        <v>36.686</v>
      </c>
      <c r="S5" s="2">
        <f>STDEV(B5:P5)</f>
        <v>0.1075572937039705</v>
      </c>
      <c r="T5" s="2"/>
      <c r="U5" s="2"/>
      <c r="V5" s="2"/>
      <c r="W5" s="2"/>
      <c r="X5" s="2"/>
    </row>
    <row r="6" spans="1:24" ht="12.75">
      <c r="A6" s="1" t="s">
        <v>22</v>
      </c>
      <c r="B6" s="2">
        <v>19.02</v>
      </c>
      <c r="C6" s="2">
        <v>19.29</v>
      </c>
      <c r="D6" s="2">
        <v>19.21</v>
      </c>
      <c r="E6" s="2">
        <v>19.18</v>
      </c>
      <c r="F6" s="2">
        <v>19.1</v>
      </c>
      <c r="G6" s="2">
        <v>19.3</v>
      </c>
      <c r="H6" s="2">
        <v>19.29</v>
      </c>
      <c r="I6" s="2">
        <v>19.18</v>
      </c>
      <c r="J6" s="2">
        <v>19.15</v>
      </c>
      <c r="K6" s="2">
        <v>19.23</v>
      </c>
      <c r="L6" s="2">
        <v>19.09</v>
      </c>
      <c r="M6" s="2">
        <v>19.06</v>
      </c>
      <c r="N6" s="2">
        <v>19.07</v>
      </c>
      <c r="O6" s="2">
        <v>19.02</v>
      </c>
      <c r="P6" s="2">
        <v>18.8</v>
      </c>
      <c r="Q6" s="2"/>
      <c r="R6" s="2">
        <f>AVERAGE(B6:P6)</f>
        <v>19.13266666666667</v>
      </c>
      <c r="S6" s="2">
        <f>STDEV(B6:P6)</f>
        <v>0.13252852343490257</v>
      </c>
      <c r="T6" s="2"/>
      <c r="U6" s="2"/>
      <c r="V6" s="2"/>
      <c r="W6" s="2"/>
      <c r="X6" s="2"/>
    </row>
    <row r="7" spans="1:24" ht="12.75">
      <c r="A7" s="1" t="s">
        <v>26</v>
      </c>
      <c r="B7" s="2">
        <v>3.13</v>
      </c>
      <c r="C7" s="2">
        <v>2.66</v>
      </c>
      <c r="D7" s="2">
        <v>2.75</v>
      </c>
      <c r="E7" s="2">
        <v>2.84</v>
      </c>
      <c r="F7" s="2">
        <v>2.8</v>
      </c>
      <c r="G7" s="2">
        <v>2.69</v>
      </c>
      <c r="H7" s="2">
        <v>2.83</v>
      </c>
      <c r="I7" s="2">
        <v>2.87</v>
      </c>
      <c r="J7" s="2">
        <v>2.85</v>
      </c>
      <c r="K7" s="2">
        <v>2.71</v>
      </c>
      <c r="L7" s="2">
        <v>2.97</v>
      </c>
      <c r="M7" s="2">
        <v>2.86</v>
      </c>
      <c r="N7" s="2">
        <v>2.78</v>
      </c>
      <c r="O7" s="2">
        <v>2.84</v>
      </c>
      <c r="P7" s="2">
        <v>3.01</v>
      </c>
      <c r="Q7" s="2"/>
      <c r="R7" s="2">
        <f>AVERAGE(B7:P7)</f>
        <v>2.839333333333334</v>
      </c>
      <c r="S7" s="2">
        <f>STDEV(B7:P7)</f>
        <v>0.1243535665906023</v>
      </c>
      <c r="T7" s="2"/>
      <c r="U7" s="2"/>
      <c r="V7" s="2"/>
      <c r="W7" s="2"/>
      <c r="X7" s="2"/>
    </row>
    <row r="8" spans="1:24" ht="12.75">
      <c r="A8" s="1" t="s">
        <v>25</v>
      </c>
      <c r="B8" s="2">
        <v>1.13</v>
      </c>
      <c r="C8" s="2">
        <v>0.8</v>
      </c>
      <c r="D8" s="2">
        <v>0.95</v>
      </c>
      <c r="E8" s="2">
        <v>0.96</v>
      </c>
      <c r="F8" s="2">
        <v>0.87</v>
      </c>
      <c r="G8" s="2">
        <v>0.91</v>
      </c>
      <c r="H8" s="2">
        <v>0.82</v>
      </c>
      <c r="I8" s="2">
        <v>1.16</v>
      </c>
      <c r="J8" s="2">
        <v>1.12</v>
      </c>
      <c r="K8" s="2">
        <v>0.93</v>
      </c>
      <c r="L8" s="2">
        <v>0.95</v>
      </c>
      <c r="M8" s="2">
        <v>0.9</v>
      </c>
      <c r="N8" s="2">
        <v>0.98</v>
      </c>
      <c r="O8" s="2">
        <v>1.14</v>
      </c>
      <c r="P8" s="2">
        <v>0.92</v>
      </c>
      <c r="Q8" s="2"/>
      <c r="R8" s="2">
        <f>AVERAGE(B8:P8)</f>
        <v>0.9693333333333334</v>
      </c>
      <c r="S8" s="2">
        <f>STDEV(B8:P8)</f>
        <v>0.11591047448456904</v>
      </c>
      <c r="T8" s="2"/>
      <c r="U8" s="2"/>
      <c r="V8" s="2"/>
      <c r="W8" s="2"/>
      <c r="X8" s="2"/>
    </row>
    <row r="9" spans="1:24" ht="12.75">
      <c r="A9" s="1" t="s">
        <v>21</v>
      </c>
      <c r="B9" s="2">
        <v>0.88</v>
      </c>
      <c r="C9" s="2">
        <v>0.98</v>
      </c>
      <c r="D9" s="2">
        <v>0.99</v>
      </c>
      <c r="E9" s="2">
        <v>0.94</v>
      </c>
      <c r="F9" s="2">
        <v>1</v>
      </c>
      <c r="G9" s="2">
        <v>0.99</v>
      </c>
      <c r="H9" s="2">
        <v>0.95</v>
      </c>
      <c r="I9" s="2">
        <v>0.94</v>
      </c>
      <c r="J9" s="2">
        <v>0.92</v>
      </c>
      <c r="K9" s="2">
        <v>0.93</v>
      </c>
      <c r="L9" s="2">
        <v>0.98</v>
      </c>
      <c r="M9" s="2">
        <v>0.92</v>
      </c>
      <c r="N9" s="2">
        <v>0.97</v>
      </c>
      <c r="O9" s="2">
        <v>0.92</v>
      </c>
      <c r="P9" s="2">
        <v>0.93</v>
      </c>
      <c r="Q9" s="2"/>
      <c r="R9" s="2">
        <f>AVERAGE(B9:P9)</f>
        <v>0.9493333333333334</v>
      </c>
      <c r="S9" s="2">
        <f>STDEV(B9:P9)</f>
        <v>0.0343233919957671</v>
      </c>
      <c r="T9" s="2"/>
      <c r="U9" s="2"/>
      <c r="V9" s="2"/>
      <c r="W9" s="2"/>
      <c r="X9" s="2"/>
    </row>
    <row r="10" spans="1:24" ht="12.75">
      <c r="A10" s="1" t="s">
        <v>27</v>
      </c>
      <c r="B10" s="2">
        <f>SUM(B4:B9)</f>
        <v>99.60999999999999</v>
      </c>
      <c r="C10" s="2">
        <f aca="true" t="shared" si="0" ref="C10:P10">SUM(C4:C9)</f>
        <v>99.28999999999999</v>
      </c>
      <c r="D10" s="2">
        <f t="shared" si="0"/>
        <v>99.68</v>
      </c>
      <c r="E10" s="2">
        <f t="shared" si="0"/>
        <v>99.49</v>
      </c>
      <c r="F10" s="2">
        <f t="shared" si="0"/>
        <v>99.22000000000001</v>
      </c>
      <c r="G10" s="2">
        <f t="shared" si="0"/>
        <v>99.35999999999999</v>
      </c>
      <c r="H10" s="2">
        <f t="shared" si="0"/>
        <v>99.44</v>
      </c>
      <c r="I10" s="2">
        <f t="shared" si="0"/>
        <v>99.38</v>
      </c>
      <c r="J10" s="2">
        <f t="shared" si="0"/>
        <v>99.48</v>
      </c>
      <c r="K10" s="2">
        <f t="shared" si="0"/>
        <v>99.29000000000002</v>
      </c>
      <c r="L10" s="2">
        <f t="shared" si="0"/>
        <v>99.63000000000001</v>
      </c>
      <c r="M10" s="2">
        <f t="shared" si="0"/>
        <v>99.00000000000001</v>
      </c>
      <c r="N10" s="2">
        <f t="shared" si="0"/>
        <v>99.06000000000002</v>
      </c>
      <c r="O10" s="2">
        <f t="shared" si="0"/>
        <v>99.34</v>
      </c>
      <c r="P10" s="2">
        <f t="shared" si="0"/>
        <v>99.18000000000002</v>
      </c>
      <c r="Q10" s="2"/>
      <c r="R10" s="2">
        <f>AVERAGE(B10:P10)</f>
        <v>99.36333333333333</v>
      </c>
      <c r="S10" s="2">
        <f>STDEV(B10:P10)</f>
        <v>0.19955903769131317</v>
      </c>
      <c r="T10" s="2"/>
      <c r="U10" s="2"/>
      <c r="V10" s="2"/>
      <c r="W10" s="2"/>
      <c r="X10" s="2"/>
    </row>
    <row r="11" spans="2:24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2.75">
      <c r="A12" s="1" t="s">
        <v>28</v>
      </c>
      <c r="B12" s="2" t="s">
        <v>29</v>
      </c>
      <c r="C12" s="2" t="s">
        <v>30</v>
      </c>
      <c r="D12" s="2" t="s">
        <v>31</v>
      </c>
      <c r="E12" s="2">
        <v>12</v>
      </c>
      <c r="F12" s="2" t="s">
        <v>32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" t="s">
        <v>60</v>
      </c>
      <c r="S12" s="1" t="s">
        <v>61</v>
      </c>
      <c r="T12" s="2" t="s">
        <v>62</v>
      </c>
      <c r="U12" s="2"/>
      <c r="V12" s="2"/>
      <c r="W12" s="2"/>
      <c r="X12" s="2"/>
    </row>
    <row r="13" spans="1:20" ht="12.75">
      <c r="A13" s="1" t="s">
        <v>35</v>
      </c>
      <c r="B13" s="2">
        <v>2.9793107890165618</v>
      </c>
      <c r="C13" s="2">
        <v>2.9897758776934777</v>
      </c>
      <c r="D13" s="2">
        <v>2.988424666085219</v>
      </c>
      <c r="E13" s="2">
        <v>2.988717591639604</v>
      </c>
      <c r="F13" s="2">
        <v>2.9853528803068268</v>
      </c>
      <c r="G13" s="2">
        <v>2.9820303960588825</v>
      </c>
      <c r="H13" s="2">
        <v>2.9798535138254656</v>
      </c>
      <c r="I13" s="2">
        <v>2.968737761695457</v>
      </c>
      <c r="J13" s="2">
        <v>2.9864310669915732</v>
      </c>
      <c r="K13" s="2">
        <v>2.988351428585155</v>
      </c>
      <c r="L13" s="2">
        <v>2.9844420335132744</v>
      </c>
      <c r="M13" s="2">
        <v>2.9970119238500392</v>
      </c>
      <c r="N13" s="2">
        <v>2.984128089143137</v>
      </c>
      <c r="O13" s="2">
        <v>2.973650075595437</v>
      </c>
      <c r="P13" s="2">
        <v>2.99128604933785</v>
      </c>
      <c r="Q13" s="2"/>
      <c r="R13" s="2">
        <f aca="true" t="shared" si="1" ref="R13:R21">AVERAGE(B13:P13)</f>
        <v>2.984500276222531</v>
      </c>
      <c r="S13" s="2">
        <f aca="true" t="shared" si="2" ref="S13:S21">STDEV(B13:P13)</f>
        <v>0.007090446187559326</v>
      </c>
      <c r="T13" s="5">
        <v>2.97</v>
      </c>
    </row>
    <row r="14" spans="1:20" ht="12.75">
      <c r="A14" s="1" t="s">
        <v>67</v>
      </c>
      <c r="B14" s="2">
        <f>3-B13</f>
        <v>0.020689210983438233</v>
      </c>
      <c r="C14" s="2">
        <f aca="true" t="shared" si="3" ref="C14:P14">3-C13</f>
        <v>0.010224122306522254</v>
      </c>
      <c r="D14" s="2">
        <f t="shared" si="3"/>
        <v>0.011575333914780828</v>
      </c>
      <c r="E14" s="2">
        <f t="shared" si="3"/>
        <v>0.011282408360396179</v>
      </c>
      <c r="F14" s="2">
        <f t="shared" si="3"/>
        <v>0.014647119693173227</v>
      </c>
      <c r="G14" s="2">
        <f t="shared" si="3"/>
        <v>0.017969603941117462</v>
      </c>
      <c r="H14" s="2">
        <f t="shared" si="3"/>
        <v>0.020146486174534406</v>
      </c>
      <c r="I14" s="2">
        <f t="shared" si="3"/>
        <v>0.03126223830454311</v>
      </c>
      <c r="J14" s="2">
        <f t="shared" si="3"/>
        <v>0.013568933008426765</v>
      </c>
      <c r="K14" s="2">
        <f t="shared" si="3"/>
        <v>0.011648571414844877</v>
      </c>
      <c r="L14" s="2">
        <f t="shared" si="3"/>
        <v>0.015557966486725583</v>
      </c>
      <c r="M14" s="2">
        <f t="shared" si="3"/>
        <v>0.002988076149960772</v>
      </c>
      <c r="N14" s="2">
        <f t="shared" si="3"/>
        <v>0.015871910856863014</v>
      </c>
      <c r="O14" s="2">
        <f t="shared" si="3"/>
        <v>0.026349924404562852</v>
      </c>
      <c r="P14" s="2">
        <f t="shared" si="3"/>
        <v>0.008713950662150083</v>
      </c>
      <c r="Q14" s="2"/>
      <c r="R14" s="2">
        <f>AVERAGE(B14:P14)</f>
        <v>0.01549972377746931</v>
      </c>
      <c r="S14" s="2">
        <f>STDEV(B14:P14)</f>
        <v>0.007090446187480964</v>
      </c>
      <c r="T14" s="5">
        <v>0.03</v>
      </c>
    </row>
    <row r="15" spans="2:20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5"/>
    </row>
    <row r="16" spans="1:20" ht="12.75">
      <c r="A16" s="1" t="s">
        <v>34</v>
      </c>
      <c r="B16" s="2">
        <v>1.7234962637910358</v>
      </c>
      <c r="C16" s="2">
        <v>1.7482371153752119</v>
      </c>
      <c r="D16" s="2">
        <v>1.7352904361586023</v>
      </c>
      <c r="E16" s="2">
        <v>1.7363128648313513</v>
      </c>
      <c r="F16" s="2">
        <v>1.7347031050128305</v>
      </c>
      <c r="G16" s="2">
        <v>1.7486598015690678</v>
      </c>
      <c r="H16" s="2">
        <v>1.7482807158469051</v>
      </c>
      <c r="I16" s="2">
        <v>1.740360210039714</v>
      </c>
      <c r="J16" s="2">
        <v>1.7336073836233523</v>
      </c>
      <c r="K16" s="2">
        <v>1.7433141741782276</v>
      </c>
      <c r="L16" s="2">
        <v>1.7279135542433421</v>
      </c>
      <c r="M16" s="2">
        <v>1.7333564349068729</v>
      </c>
      <c r="N16" s="2">
        <v>1.7344017888658918</v>
      </c>
      <c r="O16" s="2">
        <v>1.7273539076354498</v>
      </c>
      <c r="P16" s="2">
        <v>1.7108499033733295</v>
      </c>
      <c r="Q16" s="2"/>
      <c r="R16" s="2">
        <f>AVERAGE(B16:P16)</f>
        <v>1.7350758439634124</v>
      </c>
      <c r="S16" s="2">
        <f>STDEV(B16:P16)</f>
        <v>0.010236831568472044</v>
      </c>
      <c r="T16" s="5">
        <v>1.78</v>
      </c>
    </row>
    <row r="17" spans="1:20" ht="12.75">
      <c r="A17" s="1" t="s">
        <v>40</v>
      </c>
      <c r="B17" s="2">
        <v>0.20125395975313262</v>
      </c>
      <c r="C17" s="2">
        <v>0.1710606066787721</v>
      </c>
      <c r="D17" s="2">
        <v>0.17626974044452778</v>
      </c>
      <c r="E17" s="2">
        <v>0.18243072459297208</v>
      </c>
      <c r="F17" s="2">
        <v>0.18044717310304662</v>
      </c>
      <c r="G17" s="2">
        <v>0.17294203315140483</v>
      </c>
      <c r="H17" s="2">
        <v>0.18199759031471577</v>
      </c>
      <c r="I17" s="2">
        <v>0.184787547757903</v>
      </c>
      <c r="J17" s="2">
        <v>0.1830741778776115</v>
      </c>
      <c r="K17" s="2">
        <v>0.17432751149573142</v>
      </c>
      <c r="L17" s="2">
        <v>0.190753622921771</v>
      </c>
      <c r="M17" s="2">
        <v>0.18455732070557418</v>
      </c>
      <c r="N17" s="2">
        <v>0.17940893926267995</v>
      </c>
      <c r="O17" s="2">
        <v>0.18301615081558723</v>
      </c>
      <c r="P17" s="2">
        <v>0.19436623346579995</v>
      </c>
      <c r="Q17" s="2"/>
      <c r="R17" s="2">
        <f t="shared" si="1"/>
        <v>0.1827128888227487</v>
      </c>
      <c r="S17" s="2">
        <f t="shared" si="2"/>
        <v>0.008070531166936418</v>
      </c>
      <c r="T17" s="5">
        <v>0.193</v>
      </c>
    </row>
    <row r="18" spans="1:20" ht="12.75">
      <c r="A18" s="1" t="s">
        <v>37</v>
      </c>
      <c r="B18" s="2">
        <v>0.06535096725144199</v>
      </c>
      <c r="C18" s="2">
        <v>0.046273445516896945</v>
      </c>
      <c r="D18" s="2">
        <v>0.05476992628322834</v>
      </c>
      <c r="E18" s="2">
        <v>0.055465681823722836</v>
      </c>
      <c r="F18" s="2">
        <v>0.05042951413596391</v>
      </c>
      <c r="G18" s="2">
        <v>0.052621491384979256</v>
      </c>
      <c r="H18" s="2">
        <v>0.047431464550797546</v>
      </c>
      <c r="I18" s="2">
        <v>0.06717725822666089</v>
      </c>
      <c r="J18" s="2">
        <v>0.0647103479626105</v>
      </c>
      <c r="K18" s="2">
        <v>0.05380877044124078</v>
      </c>
      <c r="L18" s="2">
        <v>0.05487991512188268</v>
      </c>
      <c r="M18" s="2">
        <v>0.05223736153325991</v>
      </c>
      <c r="N18" s="2">
        <v>0.056885140905582415</v>
      </c>
      <c r="O18" s="2">
        <v>0.06607686172223007</v>
      </c>
      <c r="P18" s="2">
        <v>0.053433747075286975</v>
      </c>
      <c r="Q18" s="2"/>
      <c r="R18" s="2">
        <f t="shared" si="1"/>
        <v>0.05610345959571899</v>
      </c>
      <c r="S18" s="2">
        <f t="shared" si="2"/>
        <v>0.006705413386990369</v>
      </c>
      <c r="T18" s="5">
        <v>0.03</v>
      </c>
    </row>
    <row r="19" spans="2:20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5"/>
    </row>
    <row r="20" spans="1:20" ht="12.75">
      <c r="A20" s="1" t="s">
        <v>36</v>
      </c>
      <c r="B20" s="2">
        <v>3.023314333369713</v>
      </c>
      <c r="C20" s="2">
        <v>3.0221418199447845</v>
      </c>
      <c r="D20" s="2">
        <v>3.021287134221008</v>
      </c>
      <c r="E20" s="2">
        <v>3.017096812078421</v>
      </c>
      <c r="F20" s="2">
        <v>3.031053333917713</v>
      </c>
      <c r="G20" s="2">
        <v>3.021306253755126</v>
      </c>
      <c r="H20" s="2">
        <v>3.0321044884352153</v>
      </c>
      <c r="I20" s="2">
        <v>3.024954577229046</v>
      </c>
      <c r="J20" s="2">
        <v>3.008884810325865</v>
      </c>
      <c r="K20" s="2">
        <v>3.0197378817063973</v>
      </c>
      <c r="L20" s="2">
        <v>3.026531601741274</v>
      </c>
      <c r="M20" s="2">
        <v>3.0110802295242856</v>
      </c>
      <c r="N20" s="2">
        <v>3.0253723565120185</v>
      </c>
      <c r="O20" s="2">
        <v>3.040814574444545</v>
      </c>
      <c r="P20" s="2">
        <v>3.042868541794407</v>
      </c>
      <c r="Q20" s="2"/>
      <c r="R20" s="2">
        <f>AVERAGE(B20:P20)</f>
        <v>3.0245699165999875</v>
      </c>
      <c r="S20" s="2">
        <f>STDEV(B20:P20)</f>
        <v>0.009404647461128153</v>
      </c>
      <c r="T20" s="5">
        <v>2.9</v>
      </c>
    </row>
    <row r="21" spans="1:20" ht="12.75">
      <c r="A21" s="1" t="s">
        <v>33</v>
      </c>
      <c r="B21" s="2">
        <v>0.10086379865459136</v>
      </c>
      <c r="C21" s="2">
        <v>0.11234325389287537</v>
      </c>
      <c r="D21" s="2">
        <v>0.11311828635966643</v>
      </c>
      <c r="E21" s="2">
        <v>0.10763661915492746</v>
      </c>
      <c r="F21" s="2">
        <v>0.1148800465744145</v>
      </c>
      <c r="G21" s="2">
        <v>0.11345823585214475</v>
      </c>
      <c r="H21" s="2">
        <v>0.10890689072718307</v>
      </c>
      <c r="I21" s="2">
        <v>0.1078875201092456</v>
      </c>
      <c r="J21" s="2">
        <v>0.10534710645312631</v>
      </c>
      <c r="K21" s="2">
        <v>0.106642947477739</v>
      </c>
      <c r="L21" s="2">
        <v>0.11220054670162916</v>
      </c>
      <c r="M21" s="2">
        <v>0.10582922664323181</v>
      </c>
      <c r="N21" s="2">
        <v>0.11158956082902406</v>
      </c>
      <c r="O21" s="2">
        <v>0.10568453865136004</v>
      </c>
      <c r="P21" s="2">
        <v>0.10705077685352545</v>
      </c>
      <c r="Q21" s="2"/>
      <c r="R21" s="2">
        <f t="shared" si="1"/>
        <v>0.10889595699564562</v>
      </c>
      <c r="S21" s="2">
        <f t="shared" si="2"/>
        <v>0.0038952639825324685</v>
      </c>
      <c r="T21" s="5">
        <v>0.1</v>
      </c>
    </row>
    <row r="22" spans="1:24" ht="12.75">
      <c r="A22" s="1" t="s">
        <v>27</v>
      </c>
      <c r="B22" s="2">
        <f>SUM(B13:B21)</f>
        <v>8.114279322819915</v>
      </c>
      <c r="C22" s="2">
        <f aca="true" t="shared" si="4" ref="C22:P22">SUM(C13:C21)</f>
        <v>8.100056241408542</v>
      </c>
      <c r="D22" s="2">
        <f t="shared" si="4"/>
        <v>8.100735523467034</v>
      </c>
      <c r="E22" s="2">
        <f t="shared" si="4"/>
        <v>8.098942702481395</v>
      </c>
      <c r="F22" s="2">
        <f t="shared" si="4"/>
        <v>8.111513172743969</v>
      </c>
      <c r="G22" s="2">
        <f t="shared" si="4"/>
        <v>8.108987815712723</v>
      </c>
      <c r="H22" s="2">
        <f t="shared" si="4"/>
        <v>8.118721149874817</v>
      </c>
      <c r="I22" s="2">
        <f t="shared" si="4"/>
        <v>8.12516711336257</v>
      </c>
      <c r="J22" s="2">
        <f t="shared" si="4"/>
        <v>8.095623826242566</v>
      </c>
      <c r="K22" s="2">
        <f t="shared" si="4"/>
        <v>8.097831285299335</v>
      </c>
      <c r="L22" s="2">
        <f t="shared" si="4"/>
        <v>8.1122792407299</v>
      </c>
      <c r="M22" s="2">
        <f t="shared" si="4"/>
        <v>8.087060573313224</v>
      </c>
      <c r="N22" s="2">
        <f t="shared" si="4"/>
        <v>8.107657786375198</v>
      </c>
      <c r="O22" s="2">
        <f t="shared" si="4"/>
        <v>8.122946033269173</v>
      </c>
      <c r="P22" s="2">
        <f t="shared" si="4"/>
        <v>8.108569202562348</v>
      </c>
      <c r="Q22" s="2"/>
      <c r="R22" s="2">
        <f>AVERAGE(B22:P22)</f>
        <v>8.107358065977515</v>
      </c>
      <c r="S22" s="2">
        <f>STDEV(B22:P22)</f>
        <v>0.010661342723024552</v>
      </c>
      <c r="T22" s="2">
        <v>8</v>
      </c>
      <c r="U22" s="2"/>
      <c r="V22" s="2"/>
      <c r="W22" s="2"/>
      <c r="X22" s="2"/>
    </row>
    <row r="23" spans="18:19" ht="12.75">
      <c r="R23" s="2"/>
      <c r="S23" s="2"/>
    </row>
    <row r="24" spans="5:19" ht="20.25">
      <c r="E24" s="1" t="s">
        <v>63</v>
      </c>
      <c r="I24" s="3" t="s">
        <v>59</v>
      </c>
      <c r="R24" s="2"/>
      <c r="S24" s="2"/>
    </row>
    <row r="25" spans="5:19" ht="23.25">
      <c r="E25" s="1" t="s">
        <v>64</v>
      </c>
      <c r="I25" s="3" t="s">
        <v>68</v>
      </c>
      <c r="R25" s="2"/>
      <c r="S25" s="2"/>
    </row>
    <row r="26" spans="11:19" ht="18.75">
      <c r="K26" s="3"/>
      <c r="R26" s="2"/>
      <c r="S26" s="2"/>
    </row>
    <row r="27" spans="1:19" ht="12.75">
      <c r="A27" s="1" t="s">
        <v>41</v>
      </c>
      <c r="B27" s="1" t="s">
        <v>42</v>
      </c>
      <c r="C27" s="1" t="s">
        <v>43</v>
      </c>
      <c r="D27" s="1" t="s">
        <v>44</v>
      </c>
      <c r="E27" s="1" t="s">
        <v>45</v>
      </c>
      <c r="F27" s="1" t="s">
        <v>46</v>
      </c>
      <c r="G27" s="1" t="s">
        <v>47</v>
      </c>
      <c r="H27" s="1" t="s">
        <v>48</v>
      </c>
      <c r="R27" s="2"/>
      <c r="S27" s="2"/>
    </row>
    <row r="28" spans="1:19" ht="12.75">
      <c r="A28" s="1" t="s">
        <v>49</v>
      </c>
      <c r="B28" s="1" t="s">
        <v>35</v>
      </c>
      <c r="C28" s="1" t="s">
        <v>50</v>
      </c>
      <c r="D28" s="1">
        <v>20</v>
      </c>
      <c r="E28" s="1">
        <v>10</v>
      </c>
      <c r="F28" s="1">
        <v>600</v>
      </c>
      <c r="G28" s="1">
        <v>-600</v>
      </c>
      <c r="H28" s="1" t="s">
        <v>51</v>
      </c>
      <c r="R28" s="2"/>
      <c r="S28" s="2"/>
    </row>
    <row r="29" spans="1:19" ht="12.75">
      <c r="A29" s="1" t="s">
        <v>49</v>
      </c>
      <c r="B29" s="1" t="s">
        <v>33</v>
      </c>
      <c r="C29" s="1" t="s">
        <v>50</v>
      </c>
      <c r="D29" s="1">
        <v>20</v>
      </c>
      <c r="E29" s="1">
        <v>10</v>
      </c>
      <c r="F29" s="1">
        <v>600</v>
      </c>
      <c r="G29" s="1">
        <v>-600</v>
      </c>
      <c r="H29" s="1" t="s">
        <v>51</v>
      </c>
      <c r="R29" s="2"/>
      <c r="S29" s="2"/>
    </row>
    <row r="30" spans="1:19" ht="12.75">
      <c r="A30" s="1" t="s">
        <v>49</v>
      </c>
      <c r="B30" s="1" t="s">
        <v>34</v>
      </c>
      <c r="C30" s="1" t="s">
        <v>50</v>
      </c>
      <c r="D30" s="1">
        <v>20</v>
      </c>
      <c r="E30" s="1">
        <v>10</v>
      </c>
      <c r="F30" s="1">
        <v>600</v>
      </c>
      <c r="G30" s="1">
        <v>-600</v>
      </c>
      <c r="H30" s="1" t="s">
        <v>52</v>
      </c>
      <c r="R30" s="2"/>
      <c r="S30" s="2"/>
    </row>
    <row r="31" spans="1:19" ht="12.75">
      <c r="A31" s="1" t="s">
        <v>53</v>
      </c>
      <c r="B31" s="1" t="s">
        <v>36</v>
      </c>
      <c r="C31" s="1" t="s">
        <v>50</v>
      </c>
      <c r="D31" s="1">
        <v>20</v>
      </c>
      <c r="E31" s="1">
        <v>10</v>
      </c>
      <c r="F31" s="1">
        <v>600</v>
      </c>
      <c r="G31" s="1">
        <v>-600</v>
      </c>
      <c r="H31" s="1" t="s">
        <v>51</v>
      </c>
      <c r="R31" s="2"/>
      <c r="S31" s="2"/>
    </row>
    <row r="32" spans="1:19" ht="12.75">
      <c r="A32" s="1" t="s">
        <v>53</v>
      </c>
      <c r="B32" s="1" t="s">
        <v>38</v>
      </c>
      <c r="C32" s="1" t="s">
        <v>50</v>
      </c>
      <c r="D32" s="1">
        <v>20</v>
      </c>
      <c r="E32" s="1">
        <v>10</v>
      </c>
      <c r="F32" s="1">
        <v>600</v>
      </c>
      <c r="G32" s="1">
        <v>-600</v>
      </c>
      <c r="H32" s="1" t="s">
        <v>54</v>
      </c>
      <c r="R32" s="2"/>
      <c r="S32" s="2"/>
    </row>
    <row r="33" spans="1:19" ht="12.75">
      <c r="A33" s="1" t="s">
        <v>53</v>
      </c>
      <c r="B33" s="1" t="s">
        <v>39</v>
      </c>
      <c r="C33" s="1" t="s">
        <v>50</v>
      </c>
      <c r="D33" s="1">
        <v>20</v>
      </c>
      <c r="E33" s="1">
        <v>10</v>
      </c>
      <c r="F33" s="1">
        <v>600</v>
      </c>
      <c r="G33" s="1">
        <v>-600</v>
      </c>
      <c r="H33" s="1" t="s">
        <v>55</v>
      </c>
      <c r="R33" s="2"/>
      <c r="S33" s="2"/>
    </row>
    <row r="34" spans="1:19" ht="12.75">
      <c r="A34" s="1" t="s">
        <v>56</v>
      </c>
      <c r="B34" s="1" t="s">
        <v>37</v>
      </c>
      <c r="C34" s="1" t="s">
        <v>50</v>
      </c>
      <c r="D34" s="1">
        <v>20</v>
      </c>
      <c r="E34" s="1">
        <v>10</v>
      </c>
      <c r="F34" s="1">
        <v>500</v>
      </c>
      <c r="G34" s="1">
        <v>-500</v>
      </c>
      <c r="H34" s="1" t="s">
        <v>57</v>
      </c>
      <c r="R34" s="2"/>
      <c r="S34" s="2"/>
    </row>
    <row r="35" spans="1:19" ht="12.75">
      <c r="A35" s="1" t="s">
        <v>56</v>
      </c>
      <c r="B35" s="1" t="s">
        <v>40</v>
      </c>
      <c r="C35" s="1" t="s">
        <v>50</v>
      </c>
      <c r="D35" s="1">
        <v>20</v>
      </c>
      <c r="E35" s="1">
        <v>10</v>
      </c>
      <c r="F35" s="1">
        <v>500</v>
      </c>
      <c r="G35" s="1">
        <v>-350</v>
      </c>
      <c r="H35" s="1" t="s">
        <v>58</v>
      </c>
      <c r="R35" s="2"/>
      <c r="S35" s="2"/>
    </row>
    <row r="36" spans="18:19" ht="12.75">
      <c r="R36" s="2"/>
      <c r="S36" s="2"/>
    </row>
    <row r="37" spans="18:19" ht="12.75">
      <c r="R37" s="2"/>
      <c r="S37" s="2"/>
    </row>
    <row r="38" spans="1:20" ht="12.75">
      <c r="A38" s="1" t="s">
        <v>66</v>
      </c>
      <c r="B38" s="2" t="s">
        <v>66</v>
      </c>
      <c r="C38" s="2" t="s">
        <v>66</v>
      </c>
      <c r="D38" s="2" t="s">
        <v>66</v>
      </c>
      <c r="E38" s="2" t="s">
        <v>66</v>
      </c>
      <c r="F38" s="2" t="s">
        <v>66</v>
      </c>
      <c r="G38" s="2" t="s">
        <v>66</v>
      </c>
      <c r="H38" s="2" t="s">
        <v>66</v>
      </c>
      <c r="I38" s="2" t="s">
        <v>66</v>
      </c>
      <c r="J38" s="2" t="s">
        <v>66</v>
      </c>
      <c r="K38" s="2" t="s">
        <v>66</v>
      </c>
      <c r="L38" s="2" t="s">
        <v>66</v>
      </c>
      <c r="M38" s="2" t="s">
        <v>66</v>
      </c>
      <c r="N38" s="2" t="s">
        <v>66</v>
      </c>
      <c r="O38" s="2" t="s">
        <v>66</v>
      </c>
      <c r="P38" s="2" t="s">
        <v>66</v>
      </c>
      <c r="Q38" s="2"/>
      <c r="R38" s="2"/>
      <c r="S38" s="2"/>
      <c r="T38" s="2"/>
    </row>
    <row r="39" spans="1:20" ht="12.75">
      <c r="A39" s="1" t="s">
        <v>66</v>
      </c>
      <c r="B39" s="2" t="s">
        <v>66</v>
      </c>
      <c r="C39" s="2" t="s">
        <v>66</v>
      </c>
      <c r="D39" s="2" t="s">
        <v>66</v>
      </c>
      <c r="E39" s="2" t="s">
        <v>66</v>
      </c>
      <c r="F39" s="2" t="s">
        <v>66</v>
      </c>
      <c r="G39" s="2" t="s">
        <v>66</v>
      </c>
      <c r="H39" s="2" t="s">
        <v>66</v>
      </c>
      <c r="I39" s="2" t="s">
        <v>66</v>
      </c>
      <c r="J39" s="2" t="s">
        <v>66</v>
      </c>
      <c r="K39" s="2" t="s">
        <v>66</v>
      </c>
      <c r="L39" s="2" t="s">
        <v>66</v>
      </c>
      <c r="M39" s="2" t="s">
        <v>66</v>
      </c>
      <c r="N39" s="2" t="s">
        <v>66</v>
      </c>
      <c r="O39" s="2" t="s">
        <v>66</v>
      </c>
      <c r="P39" s="2" t="s">
        <v>66</v>
      </c>
      <c r="Q39" s="2"/>
      <c r="R39" s="2"/>
      <c r="S39" s="2"/>
      <c r="T39" s="2"/>
    </row>
    <row r="40" spans="2:20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2:20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2:20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2006-10-05T00:01:43Z</dcterms:created>
  <dcterms:modified xsi:type="dcterms:W3CDTF">2008-03-28T20:42:40Z</dcterms:modified>
  <cp:category/>
  <cp:version/>
  <cp:contentType/>
  <cp:contentStatus/>
</cp:coreProperties>
</file>