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7805" windowHeight="1189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<sst xmlns="http://schemas.openxmlformats.org/spreadsheetml/2006/main" count="91" uniqueCount="61">
  <si>
    <t>huntitelight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</si>
  <si>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</si>
  <si>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</si>
  <si>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</si>
  <si>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</si>
  <si>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</si>
  <si>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</si>
  <si>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</si>
  <si>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</si>
  <si>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</si>
  <si>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</si>
  <si>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#12</t>
  </si>
  <si>
    <t>#14</t>
  </si>
  <si>
    <t>Ox</t>
  </si>
  <si>
    <t>Wt</t>
  </si>
  <si>
    <t>Percents</t>
  </si>
  <si>
    <t>Average</t>
  </si>
  <si>
    <t>Standard</t>
  </si>
  <si>
    <t>Dev</t>
  </si>
  <si>
    <t>MgO</t>
  </si>
  <si>
    <t>CaO</t>
  </si>
  <si>
    <t>FeO</t>
  </si>
  <si>
    <t>NiO</t>
  </si>
  <si>
    <t>CoO</t>
  </si>
  <si>
    <t>MnO</t>
  </si>
  <si>
    <t>CO2</t>
  </si>
  <si>
    <t>Totals</t>
  </si>
  <si>
    <t>Cation</t>
  </si>
  <si>
    <t>Numbers</t>
  </si>
  <si>
    <t>Normalized</t>
  </si>
  <si>
    <t>to</t>
  </si>
  <si>
    <t>O</t>
  </si>
  <si>
    <t>Avg</t>
  </si>
  <si>
    <t>#</t>
  </si>
  <si>
    <t>Mg</t>
  </si>
  <si>
    <t>Ca</t>
  </si>
  <si>
    <t>Fe</t>
  </si>
  <si>
    <t>Ni</t>
  </si>
  <si>
    <t>Co</t>
  </si>
  <si>
    <t>Mn</t>
  </si>
  <si>
    <t>C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</si>
  <si>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</si>
  <si>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</si>
  <si>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</si>
  <si>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</si>
  <si>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</si>
  <si>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</si>
  <si>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</si>
  <si>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</si>
  <si>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</si>
  <si>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</si>
  <si>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dolom-s</t>
  </si>
  <si>
    <t>PET</t>
  </si>
  <si>
    <t>LIF</t>
  </si>
  <si>
    <t>fayalite</t>
  </si>
  <si>
    <t>nidi</t>
  </si>
  <si>
    <t>codi</t>
  </si>
  <si>
    <t>mncarb1</t>
  </si>
  <si>
    <r>
      <rPr>
        <sz val="10"/>
        <rFont val="Times New Roman"/>
        <family val="1"/>
      </rPr>
      <t>Ideal Formula: CaMg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(CO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  <r>
      <rPr>
        <vertAlign val="subscript"/>
        <sz val="10"/>
        <rFont val="Times New Roman"/>
        <family val="1"/>
      </rPr>
      <t>4</t>
    </r>
  </si>
  <si>
    <t xml:space="preserve"> </t>
  </si>
  <si>
    <r>
      <t>Ca</t>
    </r>
    <r>
      <rPr>
        <vertAlign val="subscript"/>
        <sz val="14"/>
        <rFont val="Times New Roman"/>
        <family val="1"/>
      </rPr>
      <t>0.97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3.02</t>
    </r>
    <r>
      <rPr>
        <sz val="14"/>
        <rFont val="Times New Roman"/>
        <family val="1"/>
      </rPr>
      <t>(CO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</si>
</sst>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3"/>
    </font>
    <font>
      <vertAlign val="sub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zoomScalePageLayoutView="0" workbookViewId="0" topLeftCell="A1">
      <selection activeCell="L31" sqref="L31"/>
    </sheetView>
  </sheetViews>
  <sheetFormatPr defaultColWidth="5.25390625" defaultRowHeight="13.5"/>
  <cols>
    <col min="1" max="16384" width="5.25390625" style="1" customWidth="1"/>
  </cols>
  <sheetData>
    <row r="1" spans="2:16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</row>
    <row r="2" spans="2:13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6" ht="12.75">
      <c r="A3" s="1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</row>
    <row r="4" spans="1:20" ht="12.75">
      <c r="A4" s="1" t="s">
        <v>19</v>
      </c>
      <c r="B4" s="2">
        <v>33.06</v>
      </c>
      <c r="C4" s="2">
        <v>32.77</v>
      </c>
      <c r="D4" s="2">
        <v>33.02</v>
      </c>
      <c r="E4" s="2">
        <v>31.55</v>
      </c>
      <c r="F4" s="2">
        <v>32.32</v>
      </c>
      <c r="G4" s="2">
        <v>32.51</v>
      </c>
      <c r="H4" s="2">
        <v>32.66</v>
      </c>
      <c r="I4" s="2">
        <v>32.53</v>
      </c>
      <c r="J4" s="2">
        <v>32.96</v>
      </c>
      <c r="K4" s="2">
        <v>32.41</v>
      </c>
      <c r="L4" s="2">
        <v>31.68</v>
      </c>
      <c r="M4" s="2">
        <v>31.68</v>
      </c>
      <c r="N4" s="2"/>
      <c r="O4" s="2"/>
      <c r="P4" s="2">
        <f aca="true" t="shared" si="0" ref="P4:P10">AVERAGE(B4:N4)</f>
        <v>32.42916666666667</v>
      </c>
      <c r="Q4" s="2">
        <f aca="true" t="shared" si="1" ref="Q4:Q10">STDEV(B4:N4)</f>
        <v>0.5328048991952459</v>
      </c>
      <c r="R4" s="2"/>
      <c r="S4" s="2"/>
      <c r="T4" s="2"/>
    </row>
    <row r="5" spans="1:20" ht="12.75">
      <c r="A5" s="1" t="s">
        <v>20</v>
      </c>
      <c r="B5" s="2">
        <v>14.79</v>
      </c>
      <c r="C5" s="2">
        <v>14.35</v>
      </c>
      <c r="D5" s="2">
        <v>14.8</v>
      </c>
      <c r="E5" s="2">
        <v>14.4</v>
      </c>
      <c r="F5" s="2">
        <v>14.25</v>
      </c>
      <c r="G5" s="2">
        <v>14.33</v>
      </c>
      <c r="H5" s="2">
        <v>14.63</v>
      </c>
      <c r="I5" s="2">
        <v>14.43</v>
      </c>
      <c r="J5" s="2">
        <v>14.49</v>
      </c>
      <c r="K5" s="2">
        <v>14.79</v>
      </c>
      <c r="L5" s="2">
        <v>14.42</v>
      </c>
      <c r="M5" s="2">
        <v>14.86</v>
      </c>
      <c r="N5" s="2"/>
      <c r="O5" s="2"/>
      <c r="P5" s="2">
        <f t="shared" si="0"/>
        <v>14.544999999999996</v>
      </c>
      <c r="Q5" s="2">
        <f t="shared" si="1"/>
        <v>0.21652209629018002</v>
      </c>
      <c r="R5" s="2"/>
      <c r="S5" s="2"/>
      <c r="T5" s="2"/>
    </row>
    <row r="6" spans="1:20" ht="12.75">
      <c r="A6" s="1" t="s">
        <v>21</v>
      </c>
      <c r="B6" s="2">
        <v>0.11</v>
      </c>
      <c r="C6" s="2">
        <v>0.15</v>
      </c>
      <c r="D6" s="2">
        <v>0.01</v>
      </c>
      <c r="E6" s="2">
        <v>0.1</v>
      </c>
      <c r="F6" s="2">
        <v>0</v>
      </c>
      <c r="G6" s="2">
        <v>0.01</v>
      </c>
      <c r="H6" s="2">
        <v>0.05</v>
      </c>
      <c r="I6" s="2">
        <v>0</v>
      </c>
      <c r="J6" s="2">
        <v>0</v>
      </c>
      <c r="K6" s="2">
        <v>0.06</v>
      </c>
      <c r="L6" s="2">
        <v>0</v>
      </c>
      <c r="M6" s="2">
        <v>0</v>
      </c>
      <c r="N6" s="2"/>
      <c r="O6" s="2"/>
      <c r="P6" s="2">
        <f t="shared" si="0"/>
        <v>0.04083333333333333</v>
      </c>
      <c r="Q6" s="2">
        <f t="shared" si="1"/>
        <v>0.052993710318615495</v>
      </c>
      <c r="R6" s="2"/>
      <c r="S6" s="2"/>
      <c r="T6" s="2"/>
    </row>
    <row r="7" spans="1:20" ht="12.75">
      <c r="A7" s="1" t="s">
        <v>22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0.06</v>
      </c>
      <c r="L7" s="2">
        <v>0.05</v>
      </c>
      <c r="M7" s="2">
        <v>0.02</v>
      </c>
      <c r="N7" s="2"/>
      <c r="O7" s="2"/>
      <c r="P7" s="2">
        <f t="shared" si="0"/>
        <v>0.010833333333333334</v>
      </c>
      <c r="Q7" s="2">
        <f t="shared" si="1"/>
        <v>0.02151461800448216</v>
      </c>
      <c r="R7" s="2"/>
      <c r="S7" s="2"/>
      <c r="T7" s="2"/>
    </row>
    <row r="8" spans="1:20" ht="12.75">
      <c r="A8" s="1" t="s">
        <v>23</v>
      </c>
      <c r="B8" s="2">
        <v>0</v>
      </c>
      <c r="C8" s="2">
        <v>0</v>
      </c>
      <c r="D8" s="2">
        <v>0.04</v>
      </c>
      <c r="E8" s="2">
        <v>0</v>
      </c>
      <c r="F8" s="2">
        <v>0.01</v>
      </c>
      <c r="G8" s="2">
        <v>0.02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/>
      <c r="O8" s="2"/>
      <c r="P8" s="2">
        <f t="shared" si="0"/>
        <v>0.005833333333333334</v>
      </c>
      <c r="Q8" s="2">
        <f t="shared" si="1"/>
        <v>0.012401124093721455</v>
      </c>
      <c r="R8" s="2"/>
      <c r="S8" s="2"/>
      <c r="T8" s="2"/>
    </row>
    <row r="9" spans="1:20" ht="12.75">
      <c r="A9" s="1" t="s">
        <v>24</v>
      </c>
      <c r="B9" s="2">
        <v>0</v>
      </c>
      <c r="C9" s="2">
        <v>0</v>
      </c>
      <c r="D9" s="2">
        <v>0.02</v>
      </c>
      <c r="E9" s="2">
        <v>0.05</v>
      </c>
      <c r="F9" s="2">
        <v>0.04</v>
      </c>
      <c r="G9" s="2">
        <v>0</v>
      </c>
      <c r="H9" s="2">
        <v>0</v>
      </c>
      <c r="I9" s="2">
        <v>0</v>
      </c>
      <c r="J9" s="2">
        <v>0.1</v>
      </c>
      <c r="K9" s="2">
        <v>0.02</v>
      </c>
      <c r="L9" s="2">
        <v>0.02</v>
      </c>
      <c r="M9" s="2">
        <v>0.06</v>
      </c>
      <c r="N9" s="2"/>
      <c r="O9" s="2"/>
      <c r="P9" s="2">
        <f t="shared" si="0"/>
        <v>0.025833333333333333</v>
      </c>
      <c r="Q9" s="2">
        <f t="shared" si="1"/>
        <v>0.03146667308679955</v>
      </c>
      <c r="R9" s="2"/>
      <c r="S9" s="2"/>
      <c r="T9" s="2"/>
    </row>
    <row r="10" spans="1:20" ht="12.75">
      <c r="A10" s="1" t="s">
        <v>26</v>
      </c>
      <c r="B10" s="2">
        <f>SUM(B4:B9)</f>
        <v>47.96</v>
      </c>
      <c r="C10" s="2">
        <f aca="true" t="shared" si="2" ref="C10:M10">SUM(C4:C9)</f>
        <v>47.27</v>
      </c>
      <c r="D10" s="2">
        <f t="shared" si="2"/>
        <v>47.89000000000001</v>
      </c>
      <c r="E10" s="2">
        <f t="shared" si="2"/>
        <v>46.1</v>
      </c>
      <c r="F10" s="2">
        <f t="shared" si="2"/>
        <v>46.62</v>
      </c>
      <c r="G10" s="2">
        <f t="shared" si="2"/>
        <v>46.87</v>
      </c>
      <c r="H10" s="2">
        <f t="shared" si="2"/>
        <v>47.339999999999996</v>
      </c>
      <c r="I10" s="2">
        <f t="shared" si="2"/>
        <v>46.96</v>
      </c>
      <c r="J10" s="2">
        <f t="shared" si="2"/>
        <v>47.550000000000004</v>
      </c>
      <c r="K10" s="2">
        <f t="shared" si="2"/>
        <v>47.34</v>
      </c>
      <c r="L10" s="2">
        <f t="shared" si="2"/>
        <v>46.17</v>
      </c>
      <c r="M10" s="2">
        <f t="shared" si="2"/>
        <v>46.620000000000005</v>
      </c>
      <c r="N10" s="2"/>
      <c r="O10" s="2"/>
      <c r="P10" s="2">
        <f t="shared" si="0"/>
        <v>47.0575</v>
      </c>
      <c r="Q10" s="2">
        <f t="shared" si="1"/>
        <v>0.6095322349600562</v>
      </c>
      <c r="R10" s="2"/>
      <c r="S10" s="2"/>
      <c r="T10" s="2"/>
    </row>
    <row r="11" spans="1:20" ht="12.75">
      <c r="A11" s="1" t="s">
        <v>25</v>
      </c>
      <c r="B11" s="2">
        <f>100-B10</f>
        <v>52.04</v>
      </c>
      <c r="C11" s="2">
        <f aca="true" t="shared" si="3" ref="C11:M11">100-C10</f>
        <v>52.73</v>
      </c>
      <c r="D11" s="2">
        <f t="shared" si="3"/>
        <v>52.10999999999999</v>
      </c>
      <c r="E11" s="2">
        <f t="shared" si="3"/>
        <v>53.9</v>
      </c>
      <c r="F11" s="2">
        <f t="shared" si="3"/>
        <v>53.38</v>
      </c>
      <c r="G11" s="2">
        <f t="shared" si="3"/>
        <v>53.13</v>
      </c>
      <c r="H11" s="2">
        <f t="shared" si="3"/>
        <v>52.660000000000004</v>
      </c>
      <c r="I11" s="2">
        <f t="shared" si="3"/>
        <v>53.04</v>
      </c>
      <c r="J11" s="2">
        <f t="shared" si="3"/>
        <v>52.449999999999996</v>
      </c>
      <c r="K11" s="2">
        <f t="shared" si="3"/>
        <v>52.66</v>
      </c>
      <c r="L11" s="2">
        <f t="shared" si="3"/>
        <v>53.83</v>
      </c>
      <c r="M11" s="2">
        <f t="shared" si="3"/>
        <v>53.379999999999995</v>
      </c>
      <c r="N11" s="2"/>
      <c r="O11" s="2"/>
      <c r="P11" s="2">
        <f>AVERAGE(B11:N11)</f>
        <v>52.9425</v>
      </c>
      <c r="Q11" s="2">
        <f>STDEV(B11:N11)</f>
        <v>0.6095322349586997</v>
      </c>
      <c r="R11" s="2"/>
      <c r="S11" s="2"/>
      <c r="T11" s="2"/>
    </row>
    <row r="12" spans="2:20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2.75">
      <c r="A13" s="1" t="s">
        <v>27</v>
      </c>
      <c r="B13" s="2" t="s">
        <v>28</v>
      </c>
      <c r="C13" s="2" t="s">
        <v>29</v>
      </c>
      <c r="D13" s="2" t="s">
        <v>30</v>
      </c>
      <c r="E13" s="2">
        <v>12</v>
      </c>
      <c r="F13" s="2" t="s">
        <v>31</v>
      </c>
      <c r="G13" s="2" t="s">
        <v>32</v>
      </c>
      <c r="H13" s="2" t="s">
        <v>27</v>
      </c>
      <c r="I13" s="2" t="s">
        <v>33</v>
      </c>
      <c r="J13" s="2" t="s">
        <v>17</v>
      </c>
      <c r="K13" s="2" t="s">
        <v>18</v>
      </c>
      <c r="L13" s="2" t="s">
        <v>27</v>
      </c>
      <c r="M13" s="2"/>
      <c r="N13" s="2"/>
      <c r="O13" s="2"/>
      <c r="P13" s="2"/>
      <c r="Q13" s="2"/>
      <c r="R13" s="2"/>
      <c r="S13" s="2"/>
      <c r="T13" s="2" t="s">
        <v>59</v>
      </c>
    </row>
    <row r="14" spans="1:20" ht="12.75">
      <c r="A14" s="1" t="s">
        <v>34</v>
      </c>
      <c r="B14" s="2">
        <v>2.852</v>
      </c>
      <c r="C14" s="2">
        <v>2.814</v>
      </c>
      <c r="D14" s="2">
        <v>2.848</v>
      </c>
      <c r="E14" s="2">
        <v>2.691</v>
      </c>
      <c r="F14" s="2">
        <v>2.763</v>
      </c>
      <c r="G14" s="2">
        <v>2.784</v>
      </c>
      <c r="H14" s="2">
        <v>2.807</v>
      </c>
      <c r="I14" s="2">
        <v>2.787</v>
      </c>
      <c r="J14" s="2">
        <v>2.836</v>
      </c>
      <c r="K14" s="2">
        <v>2.786</v>
      </c>
      <c r="L14" s="2">
        <v>2.703</v>
      </c>
      <c r="M14" s="2">
        <v>2.712</v>
      </c>
      <c r="N14" s="2"/>
      <c r="O14" s="2"/>
      <c r="P14" s="2">
        <f>AVERAGE(B14:N14)</f>
        <v>2.781916666666666</v>
      </c>
      <c r="Q14" s="2">
        <f>STDEV(B14:N14)</f>
        <v>0.05530815874936308</v>
      </c>
      <c r="R14" s="2">
        <f>SUM(P14:P15)</f>
        <v>3.678666666666666</v>
      </c>
      <c r="S14" s="2">
        <f>P14*(4/R14)</f>
        <v>3.024918448713302</v>
      </c>
      <c r="T14" s="2"/>
    </row>
    <row r="15" spans="1:20" ht="12.75">
      <c r="A15" s="1" t="s">
        <v>35</v>
      </c>
      <c r="B15" s="2">
        <v>0.917</v>
      </c>
      <c r="C15" s="2">
        <v>0.886</v>
      </c>
      <c r="D15" s="2">
        <v>0.917</v>
      </c>
      <c r="E15" s="2">
        <v>0.883</v>
      </c>
      <c r="F15" s="2">
        <v>0.875</v>
      </c>
      <c r="G15" s="2">
        <v>0.882</v>
      </c>
      <c r="H15" s="2">
        <v>0.903</v>
      </c>
      <c r="I15" s="2">
        <v>0.889</v>
      </c>
      <c r="J15" s="2">
        <v>0.896</v>
      </c>
      <c r="K15" s="2">
        <v>0.914</v>
      </c>
      <c r="L15" s="2">
        <v>0.884</v>
      </c>
      <c r="M15" s="2">
        <v>0.915</v>
      </c>
      <c r="N15" s="2"/>
      <c r="O15" s="2"/>
      <c r="P15" s="2">
        <f>AVERAGE(B15:N15)</f>
        <v>0.8967499999999999</v>
      </c>
      <c r="Q15" s="2">
        <f>STDEV(B15:N15)</f>
        <v>0.01569090645738945</v>
      </c>
      <c r="R15" s="2"/>
      <c r="S15" s="2">
        <f>P15*(4/3.68)</f>
        <v>0.9747282608695651</v>
      </c>
      <c r="T15" s="2"/>
    </row>
    <row r="16" spans="1:20" ht="12.75">
      <c r="A16" s="1" t="s">
        <v>40</v>
      </c>
      <c r="B16" s="2">
        <v>4.112</v>
      </c>
      <c r="C16" s="2">
        <v>4.146</v>
      </c>
      <c r="D16" s="2">
        <v>4.115</v>
      </c>
      <c r="E16" s="2">
        <v>4.209</v>
      </c>
      <c r="F16" s="2">
        <v>4.179</v>
      </c>
      <c r="G16" s="2">
        <v>4.166</v>
      </c>
      <c r="H16" s="2">
        <v>4.144</v>
      </c>
      <c r="I16" s="2">
        <v>4.162</v>
      </c>
      <c r="J16" s="2">
        <v>4.131</v>
      </c>
      <c r="K16" s="2">
        <v>4.147</v>
      </c>
      <c r="L16" s="2">
        <v>4.205</v>
      </c>
      <c r="M16" s="2">
        <v>4.185</v>
      </c>
      <c r="N16" s="2"/>
      <c r="O16" s="2"/>
      <c r="P16" s="2">
        <f>AVERAGE(B16:N16)</f>
        <v>4.158416666666667</v>
      </c>
      <c r="Q16" s="2">
        <f>STDEV(B16:N16)</f>
        <v>0.03192735599146997</v>
      </c>
      <c r="R16" s="2"/>
      <c r="S16" s="2">
        <f>4</f>
        <v>4</v>
      </c>
      <c r="T16" s="2"/>
    </row>
    <row r="17" spans="1:20" ht="12.75">
      <c r="A17" s="1" t="s">
        <v>26</v>
      </c>
      <c r="B17" s="2">
        <v>7.887</v>
      </c>
      <c r="C17" s="2">
        <v>7.853</v>
      </c>
      <c r="D17" s="2">
        <v>7.884</v>
      </c>
      <c r="E17" s="2">
        <v>7.79</v>
      </c>
      <c r="F17" s="2">
        <v>7.82</v>
      </c>
      <c r="G17" s="2">
        <v>7.833</v>
      </c>
      <c r="H17" s="2">
        <v>7.856</v>
      </c>
      <c r="I17" s="2">
        <v>7.837</v>
      </c>
      <c r="J17" s="2">
        <v>7.868</v>
      </c>
      <c r="K17" s="2">
        <v>7.853</v>
      </c>
      <c r="L17" s="2">
        <v>7.795</v>
      </c>
      <c r="M17" s="2">
        <v>7.815</v>
      </c>
      <c r="N17" s="2"/>
      <c r="O17" s="2"/>
      <c r="P17" s="2">
        <f>AVERAGE(B17:N17)</f>
        <v>7.840916666666665</v>
      </c>
      <c r="Q17" s="2">
        <f>STDEV(B17:N17)</f>
        <v>0.03179610706112339</v>
      </c>
      <c r="R17" s="2"/>
      <c r="S17" s="2">
        <f>SUM(S14:S16)</f>
        <v>7.999646709582867</v>
      </c>
      <c r="T17" s="2"/>
    </row>
    <row r="18" spans="2:22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ht="14.25">
      <c r="K19" s="1" t="s">
        <v>58</v>
      </c>
    </row>
    <row r="20" ht="20.25">
      <c r="K20" s="3" t="s">
        <v>60</v>
      </c>
    </row>
    <row r="21" spans="1:8" ht="12.75">
      <c r="A21" s="1" t="s">
        <v>41</v>
      </c>
      <c r="B21" s="1" t="s">
        <v>42</v>
      </c>
      <c r="C21" s="1" t="s">
        <v>43</v>
      </c>
      <c r="D21" s="1" t="s">
        <v>44</v>
      </c>
      <c r="E21" s="1" t="s">
        <v>45</v>
      </c>
      <c r="F21" s="1" t="s">
        <v>46</v>
      </c>
      <c r="G21" s="1" t="s">
        <v>47</v>
      </c>
      <c r="H21" s="1" t="s">
        <v>48</v>
      </c>
    </row>
    <row r="22" spans="1:8" ht="12.75">
      <c r="A22" s="1" t="s">
        <v>49</v>
      </c>
      <c r="B22" s="1" t="s">
        <v>34</v>
      </c>
      <c r="C22" s="1" t="s">
        <v>50</v>
      </c>
      <c r="D22" s="1">
        <v>20</v>
      </c>
      <c r="E22" s="1">
        <v>10</v>
      </c>
      <c r="F22" s="1">
        <v>350</v>
      </c>
      <c r="G22" s="1">
        <v>-550</v>
      </c>
      <c r="H22" s="1" t="s">
        <v>51</v>
      </c>
    </row>
    <row r="23" spans="1:8" ht="12.75">
      <c r="A23" s="1" t="s">
        <v>52</v>
      </c>
      <c r="B23" s="1" t="s">
        <v>35</v>
      </c>
      <c r="C23" s="1" t="s">
        <v>50</v>
      </c>
      <c r="D23" s="1">
        <v>20</v>
      </c>
      <c r="E23" s="1">
        <v>10</v>
      </c>
      <c r="F23" s="1">
        <v>600</v>
      </c>
      <c r="G23" s="1">
        <v>-600</v>
      </c>
      <c r="H23" s="1" t="s">
        <v>51</v>
      </c>
    </row>
    <row r="24" spans="1:8" ht="12.75">
      <c r="A24" s="1" t="s">
        <v>53</v>
      </c>
      <c r="B24" s="1" t="s">
        <v>36</v>
      </c>
      <c r="C24" s="1" t="s">
        <v>50</v>
      </c>
      <c r="D24" s="1">
        <v>20</v>
      </c>
      <c r="E24" s="1">
        <v>10</v>
      </c>
      <c r="F24" s="1">
        <v>500</v>
      </c>
      <c r="G24" s="1">
        <v>0</v>
      </c>
      <c r="H24" s="1" t="s">
        <v>54</v>
      </c>
    </row>
    <row r="25" spans="1:8" ht="12.75">
      <c r="A25" s="1" t="s">
        <v>53</v>
      </c>
      <c r="B25" s="1" t="s">
        <v>37</v>
      </c>
      <c r="C25" s="1" t="s">
        <v>50</v>
      </c>
      <c r="D25" s="1">
        <v>20</v>
      </c>
      <c r="E25" s="1">
        <v>10</v>
      </c>
      <c r="F25" s="1">
        <v>500</v>
      </c>
      <c r="G25" s="1">
        <v>-500</v>
      </c>
      <c r="H25" s="1" t="s">
        <v>55</v>
      </c>
    </row>
    <row r="26" spans="1:8" ht="12.75">
      <c r="A26" s="1" t="s">
        <v>53</v>
      </c>
      <c r="B26" s="1" t="s">
        <v>38</v>
      </c>
      <c r="C26" s="1" t="s">
        <v>50</v>
      </c>
      <c r="D26" s="1">
        <v>20</v>
      </c>
      <c r="E26" s="1">
        <v>10</v>
      </c>
      <c r="F26" s="1">
        <v>500</v>
      </c>
      <c r="G26" s="1">
        <v>-500</v>
      </c>
      <c r="H26" s="1" t="s">
        <v>56</v>
      </c>
    </row>
    <row r="27" spans="1:8" ht="12.75">
      <c r="A27" s="1" t="s">
        <v>53</v>
      </c>
      <c r="B27" s="1" t="s">
        <v>39</v>
      </c>
      <c r="C27" s="1" t="s">
        <v>50</v>
      </c>
      <c r="D27" s="1">
        <v>20</v>
      </c>
      <c r="E27" s="1">
        <v>10</v>
      </c>
      <c r="F27" s="1">
        <v>500</v>
      </c>
      <c r="G27" s="1">
        <v>-500</v>
      </c>
      <c r="H27" s="1" t="s">
        <v>57</v>
      </c>
    </row>
    <row r="52" spans="2:4" ht="12.75">
      <c r="B52" s="2"/>
      <c r="C52" s="2"/>
      <c r="D52" s="2"/>
    </row>
    <row r="53" spans="2:4" ht="12.75">
      <c r="B53" s="2"/>
      <c r="C53" s="2"/>
      <c r="D53" s="2"/>
    </row>
    <row r="54" spans="2:4" ht="12.75">
      <c r="B54" s="2"/>
      <c r="C54" s="2"/>
      <c r="D54" s="2"/>
    </row>
    <row r="55" spans="2:4" ht="12.75">
      <c r="B55" s="2"/>
      <c r="C55" s="2"/>
      <c r="D55" s="2"/>
    </row>
    <row r="56" spans="2:4" ht="12.75">
      <c r="B56" s="2"/>
      <c r="C56" s="2"/>
      <c r="D56" s="2"/>
    </row>
    <row r="57" spans="2:4" ht="12.75">
      <c r="B57" s="2"/>
      <c r="C57" s="2"/>
      <c r="D57" s="2"/>
    </row>
    <row r="58" spans="2:4" ht="12.75">
      <c r="B58" s="2"/>
      <c r="C58" s="2"/>
      <c r="D58" s="2"/>
    </row>
    <row r="59" spans="2:4" ht="12.75">
      <c r="B59" s="2"/>
      <c r="C59" s="2"/>
      <c r="D59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 Users</dc:creator>
  <cp:keywords/>
  <dc:description/>
  <cp:lastModifiedBy>Dept of Geosciences</cp:lastModifiedBy>
  <dcterms:created xsi:type="dcterms:W3CDTF">2006-11-08T01:27:00Z</dcterms:created>
  <dcterms:modified xsi:type="dcterms:W3CDTF">2012-04-12T23:05:52Z</dcterms:modified>
  <cp:category/>
  <cp:version/>
  <cp:contentType/>
  <cp:contentStatus/>
</cp:coreProperties>
</file>