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B45" i="1"/>
  <c r="Q44" i="1"/>
  <c r="P44" i="1"/>
  <c r="Q43" i="1"/>
  <c r="P43" i="1"/>
  <c r="Q42" i="1"/>
  <c r="P42" i="1"/>
  <c r="Q41" i="1"/>
  <c r="P41" i="1"/>
  <c r="Q40" i="1"/>
  <c r="P40" i="1"/>
  <c r="Q39" i="1"/>
  <c r="P39" i="1"/>
  <c r="P45" i="1" s="1"/>
  <c r="Q38" i="1"/>
  <c r="P38" i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B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</calcChain>
</file>

<file path=xl/sharedStrings.xml><?xml version="1.0" encoding="utf-8"?>
<sst xmlns="http://schemas.openxmlformats.org/spreadsheetml/2006/main" count="138" uniqueCount="66">
  <si>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</si>
  <si>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</si>
  <si>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</si>
  <si>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</si>
  <si>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</si>
  <si>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</si>
  <si>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</si>
  <si>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</si>
  <si>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</si>
  <si>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</si>
  <si>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average</t>
  </si>
  <si>
    <t>stdev</t>
  </si>
  <si>
    <t>Oxide</t>
  </si>
  <si>
    <t>#11</t>
  </si>
  <si>
    <t>Nb2O5</t>
  </si>
  <si>
    <t>CaO</t>
  </si>
  <si>
    <t>TiO2</t>
  </si>
  <si>
    <t>Ce2O3</t>
  </si>
  <si>
    <t>Total</t>
  </si>
  <si>
    <t>Wt.%</t>
  </si>
  <si>
    <t>Ca</t>
  </si>
  <si>
    <t>La</t>
  </si>
  <si>
    <t>ideal</t>
  </si>
  <si>
    <t>measured</t>
  </si>
  <si>
    <t>Xtal</t>
  </si>
  <si>
    <t>El</t>
  </si>
  <si>
    <t>Line</t>
  </si>
  <si>
    <t>Standards</t>
  </si>
  <si>
    <t>TAP</t>
  </si>
  <si>
    <t>Ka</t>
  </si>
  <si>
    <t>PET</t>
  </si>
  <si>
    <t>LIF</t>
  </si>
  <si>
    <t>Operation conditions:</t>
  </si>
  <si>
    <t>25kV</t>
  </si>
  <si>
    <t>20 nA</t>
  </si>
  <si>
    <t xml:space="preserve">Beam Size : &lt; 1 µm </t>
  </si>
  <si>
    <r>
      <t>Cameca</t>
    </r>
    <r>
      <rPr>
        <sz val="11"/>
        <color rgb="FF222222"/>
        <rFont val="Arial"/>
        <family val="2"/>
      </rPr>
      <t> SX100 electron </t>
    </r>
    <r>
      <rPr>
        <sz val="11"/>
        <color rgb="FF000000"/>
        <rFont val="Arial"/>
        <family val="2"/>
      </rPr>
      <t>microprobe</t>
    </r>
  </si>
  <si>
    <t>(dark area)</t>
  </si>
  <si>
    <t>(bright area)</t>
  </si>
  <si>
    <t>K2O</t>
  </si>
  <si>
    <t>SrO</t>
  </si>
  <si>
    <t>BaO</t>
  </si>
  <si>
    <t>#12</t>
  </si>
  <si>
    <t>#13</t>
  </si>
  <si>
    <t>#14</t>
  </si>
  <si>
    <r>
      <t>((H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O,□)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(Nb,Ti)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(O,OH)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</si>
  <si>
    <t>Nb</t>
  </si>
  <si>
    <t>Ti</t>
  </si>
  <si>
    <t>Ce</t>
  </si>
  <si>
    <t>K</t>
  </si>
  <si>
    <t>Sr</t>
  </si>
  <si>
    <t>Ba</t>
  </si>
  <si>
    <r>
      <t>Nb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</si>
  <si>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</si>
  <si>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Ce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</si>
  <si>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</si>
  <si>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 xml:space="preserve">LiNbO3 </t>
  </si>
  <si>
    <t xml:space="preserve">wollastonite </t>
  </si>
  <si>
    <t>rutile</t>
  </si>
  <si>
    <t>REE3</t>
  </si>
  <si>
    <t xml:space="preserve"> kspar-OR1</t>
  </si>
  <si>
    <t>SrTiO3</t>
  </si>
  <si>
    <t>NBS_K458</t>
  </si>
  <si>
    <t>R060980</t>
  </si>
  <si>
    <t>hydropyrochlore</t>
  </si>
  <si>
    <r>
      <t>((H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  <r>
      <rPr>
        <vertAlign val="subscript"/>
        <sz val="11"/>
        <color theme="1"/>
        <rFont val="Calibri"/>
        <family val="2"/>
        <scheme val="minor"/>
      </rPr>
      <t>0.61</t>
    </r>
    <r>
      <rPr>
        <sz val="11"/>
        <color theme="1"/>
        <rFont val="Calibri"/>
        <family val="2"/>
        <scheme val="minor"/>
      </rPr>
      <t xml:space="preserve"> K</t>
    </r>
    <r>
      <rPr>
        <vertAlign val="subscript"/>
        <sz val="11"/>
        <color theme="1"/>
        <rFont val="Calibri"/>
        <family val="2"/>
        <scheme val="minor"/>
      </rPr>
      <t>0.11</t>
    </r>
    <r>
      <rPr>
        <sz val="11"/>
        <color theme="1"/>
        <rFont val="Calibri"/>
        <family val="2"/>
        <scheme val="minor"/>
      </rPr>
      <t xml:space="preserve"> Sr</t>
    </r>
    <r>
      <rPr>
        <vertAlign val="subscript"/>
        <sz val="11"/>
        <color theme="1"/>
        <rFont val="Calibri"/>
        <family val="2"/>
        <scheme val="minor"/>
      </rPr>
      <t>0.07</t>
    </r>
    <r>
      <rPr>
        <sz val="11"/>
        <color theme="1"/>
        <rFont val="Calibri"/>
        <family val="2"/>
        <scheme val="minor"/>
      </rPr>
      <t xml:space="preserve"> Ba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 xml:space="preserve"> Ca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□</t>
    </r>
    <r>
      <rPr>
        <vertAlign val="subscript"/>
        <sz val="11"/>
        <color theme="1"/>
        <rFont val="Calibri"/>
        <family val="2"/>
        <scheme val="minor"/>
      </rPr>
      <t>0.17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(Nb</t>
    </r>
    <r>
      <rPr>
        <vertAlign val="subscript"/>
        <sz val="11"/>
        <color theme="1"/>
        <rFont val="Calibri"/>
        <family val="2"/>
        <scheme val="minor"/>
      </rPr>
      <t>1.84</t>
    </r>
    <r>
      <rPr>
        <sz val="11"/>
        <color theme="1"/>
        <rFont val="Calibri"/>
        <family val="2"/>
        <scheme val="minor"/>
      </rPr>
      <t>Ti</t>
    </r>
    <r>
      <rPr>
        <vertAlign val="subscript"/>
        <sz val="11"/>
        <color theme="1"/>
        <rFont val="Calibri"/>
        <family val="2"/>
        <scheme val="minor"/>
      </rPr>
      <t>0.16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(O</t>
    </r>
    <r>
      <rPr>
        <vertAlign val="subscript"/>
        <sz val="11"/>
        <color theme="1"/>
        <rFont val="Calibri"/>
        <family val="2"/>
        <scheme val="minor"/>
      </rPr>
      <t>4.15</t>
    </r>
    <r>
      <rPr>
        <sz val="11"/>
        <color theme="1"/>
        <rFont val="Calibri"/>
        <family val="2"/>
        <scheme val="minor"/>
      </rPr>
      <t xml:space="preserve"> OH</t>
    </r>
    <r>
      <rPr>
        <vertAlign val="subscript"/>
        <sz val="11"/>
        <color theme="1"/>
        <rFont val="Calibri"/>
        <family val="2"/>
        <scheme val="minor"/>
      </rPr>
      <t>1.85</t>
    </r>
    <r>
      <rPr>
        <sz val="11"/>
        <color theme="1"/>
        <rFont val="Calibri"/>
        <family val="2"/>
        <scheme val="minor"/>
      </rPr>
      <t>)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</si>
</sst>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/>
    <xf numFmtId="2" fontId="0" fillId="0" borderId="0" xfId="0" applyNumberFormat="1" applyFont="1" applyAlignment="1">
      <alignment horizontal="right"/>
    </xf>
    <xf numFmtId="0" fontId="5" fillId="0" borderId="1" xfId="0" applyFont="1" applyBorder="1"/>
    <xf numFmtId="0" fontId="0" fillId="0" borderId="1" xfId="0" applyFont="1" applyBorder="1"/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J17" sqref="J17"/>
    </sheetView>
  </sheetViews>
  <sheetFormatPr defaultRowHeight="15" x14ac:dyDescent="0.25"/>
  <cols>
    <col min="1" max="1" width="22.42578125" style="3" customWidth="1"/>
    <col min="2" max="2" width="16.42578125" style="3" customWidth="1"/>
    <col min="3" max="6" width="9.140625" style="3"/>
    <col min="7" max="7" width="13.5703125" style="3" customWidth="1"/>
    <col min="8" max="8" width="9.140625" style="3"/>
    <col min="9" max="9" width="12.42578125" style="3" customWidth="1"/>
    <col min="10" max="15" width="9.140625" style="3"/>
    <col min="16" max="17" width="10.7109375" style="3" customWidth="1"/>
    <col min="18" max="18" width="9.140625" style="3"/>
  </cols>
  <sheetData>
    <row r="1" spans="1:19" x14ac:dyDescent="0.25">
      <c r="A1" s="3" t="s">
        <v>63</v>
      </c>
      <c r="B1" s="3" t="s">
        <v>64</v>
      </c>
      <c r="C1" s="3" t="s">
        <v>37</v>
      </c>
    </row>
    <row r="2" spans="1:19" x14ac:dyDescent="0.25">
      <c r="A2" s="3" t="s">
        <v>32</v>
      </c>
      <c r="B2" s="3" t="s">
        <v>33</v>
      </c>
      <c r="C2" s="3" t="s">
        <v>34</v>
      </c>
      <c r="D2" s="3" t="s">
        <v>35</v>
      </c>
      <c r="G2" s="4" t="s">
        <v>36</v>
      </c>
    </row>
    <row r="4" spans="1:19" x14ac:dyDescent="0.25">
      <c r="A4" s="3" t="s">
        <v>19</v>
      </c>
    </row>
    <row r="5" spans="1:19" s="1" customFormat="1" x14ac:dyDescent="0.25">
      <c r="A5" s="5" t="s">
        <v>12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13</v>
      </c>
      <c r="M5" s="6" t="s">
        <v>42</v>
      </c>
      <c r="N5" s="6" t="s">
        <v>43</v>
      </c>
      <c r="O5" s="6" t="s">
        <v>44</v>
      </c>
      <c r="P5" s="7"/>
      <c r="Q5" s="6" t="s">
        <v>10</v>
      </c>
      <c r="R5" s="6" t="s">
        <v>11</v>
      </c>
    </row>
    <row r="6" spans="1:19" ht="18" x14ac:dyDescent="0.35">
      <c r="A6" t="s">
        <v>52</v>
      </c>
      <c r="B6" s="12">
        <v>76.78</v>
      </c>
      <c r="C6" s="12">
        <v>77.430000000000007</v>
      </c>
      <c r="D6" s="12">
        <v>76.44</v>
      </c>
      <c r="E6" s="12">
        <v>76.739999999999995</v>
      </c>
      <c r="F6" s="12">
        <v>76.91</v>
      </c>
      <c r="G6" s="12">
        <v>76.61</v>
      </c>
      <c r="H6" s="12">
        <v>76.709999999999994</v>
      </c>
      <c r="I6" s="12">
        <v>73.33</v>
      </c>
      <c r="J6" s="12">
        <v>76.59</v>
      </c>
      <c r="K6" s="12">
        <v>76.69</v>
      </c>
      <c r="L6" s="12">
        <v>76.62</v>
      </c>
      <c r="M6" s="12">
        <v>76.86</v>
      </c>
      <c r="N6" s="12">
        <v>75.989999999999995</v>
      </c>
      <c r="O6" s="12">
        <v>76.959999999999994</v>
      </c>
      <c r="P6" s="2"/>
      <c r="Q6" s="2">
        <f t="shared" ref="Q6:Q12" si="0">AVERAGE(B6:O6)</f>
        <v>76.47571428571429</v>
      </c>
      <c r="R6" s="2">
        <f t="shared" ref="R6:R12" si="1">STDEV(B6:O6)</f>
        <v>0.95793619737525282</v>
      </c>
      <c r="S6" s="12"/>
    </row>
    <row r="7" spans="1:19" x14ac:dyDescent="0.25">
      <c r="A7" t="s">
        <v>15</v>
      </c>
      <c r="B7" s="12">
        <v>0.17</v>
      </c>
      <c r="C7" s="12">
        <v>0.17</v>
      </c>
      <c r="D7" s="12">
        <v>0.16</v>
      </c>
      <c r="E7" s="12">
        <v>0.19</v>
      </c>
      <c r="F7" s="12">
        <v>0.19</v>
      </c>
      <c r="G7" s="12">
        <v>0.2</v>
      </c>
      <c r="H7" s="12">
        <v>0.19</v>
      </c>
      <c r="I7" s="12">
        <v>0.4</v>
      </c>
      <c r="J7" s="12">
        <v>0.19</v>
      </c>
      <c r="K7" s="12">
        <v>0.21</v>
      </c>
      <c r="L7" s="12">
        <v>0.22</v>
      </c>
      <c r="M7" s="12">
        <v>0.21</v>
      </c>
      <c r="N7" s="12">
        <v>0.21</v>
      </c>
      <c r="O7" s="12">
        <v>0.2</v>
      </c>
      <c r="P7" s="2"/>
      <c r="Q7" s="2">
        <f t="shared" si="0"/>
        <v>0.20785714285714288</v>
      </c>
      <c r="R7" s="2">
        <f t="shared" si="1"/>
        <v>5.7936114873137649E-2</v>
      </c>
      <c r="S7" s="12"/>
    </row>
    <row r="8" spans="1:19" ht="18" x14ac:dyDescent="0.35">
      <c r="A8" t="s">
        <v>53</v>
      </c>
      <c r="B8" s="12">
        <v>3.79</v>
      </c>
      <c r="C8" s="12">
        <v>3.81</v>
      </c>
      <c r="D8" s="12">
        <v>3.94</v>
      </c>
      <c r="E8" s="12">
        <v>3.78</v>
      </c>
      <c r="F8" s="12">
        <v>4.0199999999999996</v>
      </c>
      <c r="G8" s="12">
        <v>4.1100000000000003</v>
      </c>
      <c r="H8" s="12">
        <v>4.05</v>
      </c>
      <c r="I8" s="12">
        <v>4.41</v>
      </c>
      <c r="J8" s="12">
        <v>4.3099999999999996</v>
      </c>
      <c r="K8" s="12">
        <v>4.16</v>
      </c>
      <c r="L8" s="12">
        <v>3.96</v>
      </c>
      <c r="M8" s="12">
        <v>4.17</v>
      </c>
      <c r="N8" s="12">
        <v>4.33</v>
      </c>
      <c r="O8" s="12">
        <v>3.99</v>
      </c>
      <c r="P8" s="2"/>
      <c r="Q8" s="2">
        <f t="shared" si="0"/>
        <v>4.0592857142857142</v>
      </c>
      <c r="R8" s="2">
        <f t="shared" si="1"/>
        <v>0.20139758938723429</v>
      </c>
      <c r="S8" s="12"/>
    </row>
    <row r="9" spans="1:19" ht="18" x14ac:dyDescent="0.35">
      <c r="A9" t="s">
        <v>54</v>
      </c>
      <c r="B9" s="12">
        <v>0.37</v>
      </c>
      <c r="C9" s="12">
        <v>0.21</v>
      </c>
      <c r="D9" s="12">
        <v>0.09</v>
      </c>
      <c r="E9" s="12">
        <v>7.0000000000000007E-2</v>
      </c>
      <c r="F9" s="12">
        <v>0.05</v>
      </c>
      <c r="G9" s="12">
        <v>0.13</v>
      </c>
      <c r="H9" s="12">
        <v>0.12</v>
      </c>
      <c r="I9" s="12">
        <v>0.15</v>
      </c>
      <c r="J9" s="12">
        <v>0.11</v>
      </c>
      <c r="K9" s="12">
        <v>0.16</v>
      </c>
      <c r="L9" s="12">
        <v>0.06</v>
      </c>
      <c r="M9" s="12">
        <v>0.09</v>
      </c>
      <c r="N9" s="12">
        <v>0.11</v>
      </c>
      <c r="O9" s="12">
        <v>0.08</v>
      </c>
      <c r="P9" s="2"/>
      <c r="Q9" s="2">
        <f t="shared" si="0"/>
        <v>0.12857142857142859</v>
      </c>
      <c r="R9" s="2">
        <f t="shared" si="1"/>
        <v>8.1698991883163818E-2</v>
      </c>
      <c r="S9" s="12"/>
    </row>
    <row r="10" spans="1:19" ht="18" x14ac:dyDescent="0.35">
      <c r="A10" t="s">
        <v>55</v>
      </c>
      <c r="B10" s="12">
        <v>1.24</v>
      </c>
      <c r="C10" s="12">
        <v>0.93</v>
      </c>
      <c r="D10" s="12">
        <v>1.47</v>
      </c>
      <c r="E10" s="12">
        <v>1.54</v>
      </c>
      <c r="F10" s="12">
        <v>1.68</v>
      </c>
      <c r="G10" s="12">
        <v>1.89</v>
      </c>
      <c r="H10" s="12">
        <v>1.87</v>
      </c>
      <c r="I10" s="12">
        <v>1.94</v>
      </c>
      <c r="J10" s="12">
        <v>1.97</v>
      </c>
      <c r="K10" s="12">
        <v>1.91</v>
      </c>
      <c r="L10" s="12">
        <v>2</v>
      </c>
      <c r="M10" s="12">
        <v>1.58</v>
      </c>
      <c r="N10" s="12">
        <v>1.78</v>
      </c>
      <c r="O10" s="12">
        <v>1.71</v>
      </c>
      <c r="P10" s="2"/>
      <c r="Q10" s="2">
        <f t="shared" si="0"/>
        <v>1.6792857142857147</v>
      </c>
      <c r="R10" s="2">
        <f t="shared" si="1"/>
        <v>0.30733255067320064</v>
      </c>
      <c r="S10" s="12"/>
    </row>
    <row r="11" spans="1:19" x14ac:dyDescent="0.25">
      <c r="A11" t="s">
        <v>40</v>
      </c>
      <c r="B11" s="12">
        <v>2.2000000000000002</v>
      </c>
      <c r="C11" s="12">
        <v>2.27</v>
      </c>
      <c r="D11" s="12">
        <v>2.2599999999999998</v>
      </c>
      <c r="E11" s="12">
        <v>2.1800000000000002</v>
      </c>
      <c r="F11" s="12">
        <v>2.38</v>
      </c>
      <c r="G11" s="12">
        <v>2.48</v>
      </c>
      <c r="H11" s="12">
        <v>2.3199999999999998</v>
      </c>
      <c r="I11" s="12">
        <v>2.14</v>
      </c>
      <c r="J11" s="12">
        <v>2.31</v>
      </c>
      <c r="K11" s="12">
        <v>2.37</v>
      </c>
      <c r="L11" s="12">
        <v>2.27</v>
      </c>
      <c r="M11" s="12">
        <v>2.36</v>
      </c>
      <c r="N11" s="12">
        <v>2.38</v>
      </c>
      <c r="O11" s="12">
        <v>2.31</v>
      </c>
      <c r="P11" s="2"/>
      <c r="Q11" s="2">
        <f t="shared" si="0"/>
        <v>2.302142857142857</v>
      </c>
      <c r="R11" s="2">
        <f t="shared" si="1"/>
        <v>9.099269382576998E-2</v>
      </c>
      <c r="S11" s="12"/>
    </row>
    <row r="12" spans="1:19" x14ac:dyDescent="0.25">
      <c r="A12" t="s">
        <v>41</v>
      </c>
      <c r="B12" s="12">
        <v>0.85</v>
      </c>
      <c r="C12" s="12">
        <v>0.85</v>
      </c>
      <c r="D12" s="12">
        <v>0.84</v>
      </c>
      <c r="E12" s="12">
        <v>0.84</v>
      </c>
      <c r="F12" s="12">
        <v>0.78</v>
      </c>
      <c r="G12" s="12">
        <v>0.84</v>
      </c>
      <c r="H12" s="12">
        <v>0.81</v>
      </c>
      <c r="I12" s="12">
        <v>0.88</v>
      </c>
      <c r="J12" s="12">
        <v>0.85</v>
      </c>
      <c r="K12" s="12">
        <v>0.87</v>
      </c>
      <c r="L12" s="12">
        <v>0.9</v>
      </c>
      <c r="M12" s="12">
        <v>0.88</v>
      </c>
      <c r="N12" s="12">
        <v>0.86</v>
      </c>
      <c r="O12" s="12">
        <v>0.8</v>
      </c>
      <c r="P12" s="2"/>
      <c r="Q12" s="2">
        <f t="shared" si="0"/>
        <v>0.84642857142857153</v>
      </c>
      <c r="R12" s="2">
        <f t="shared" si="1"/>
        <v>3.2724289463319449E-2</v>
      </c>
      <c r="S12" s="12"/>
    </row>
    <row r="13" spans="1:19" x14ac:dyDescent="0.25">
      <c r="A13" t="s">
        <v>18</v>
      </c>
      <c r="B13" s="2">
        <f>SUM(B6:B12)</f>
        <v>85.4</v>
      </c>
      <c r="C13" s="2">
        <f t="shared" ref="C13:O13" si="2">SUM(C6:C12)</f>
        <v>85.67</v>
      </c>
      <c r="D13" s="2">
        <f t="shared" si="2"/>
        <v>85.2</v>
      </c>
      <c r="E13" s="2">
        <f t="shared" si="2"/>
        <v>85.34</v>
      </c>
      <c r="F13" s="2">
        <f t="shared" si="2"/>
        <v>86.009999999999991</v>
      </c>
      <c r="G13" s="2">
        <f t="shared" si="2"/>
        <v>86.26</v>
      </c>
      <c r="H13" s="2">
        <f t="shared" si="2"/>
        <v>86.07</v>
      </c>
      <c r="I13" s="2">
        <f t="shared" si="2"/>
        <v>83.25</v>
      </c>
      <c r="J13" s="2">
        <f t="shared" si="2"/>
        <v>86.33</v>
      </c>
      <c r="K13" s="2">
        <f t="shared" si="2"/>
        <v>86.36999999999999</v>
      </c>
      <c r="L13" s="2">
        <f t="shared" si="2"/>
        <v>86.03</v>
      </c>
      <c r="M13" s="2">
        <f t="shared" si="2"/>
        <v>86.149999999999991</v>
      </c>
      <c r="N13" s="2">
        <f t="shared" si="2"/>
        <v>85.659999999999982</v>
      </c>
      <c r="O13" s="2">
        <f t="shared" si="2"/>
        <v>86.049999999999983</v>
      </c>
      <c r="P13" s="2"/>
      <c r="Q13" s="2">
        <v>85.71</v>
      </c>
      <c r="R13" s="2"/>
    </row>
    <row r="14" spans="1:19" x14ac:dyDescent="0.2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1"/>
      <c r="O14" s="8"/>
    </row>
    <row r="15" spans="1:19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8"/>
    </row>
    <row r="16" spans="1:19" x14ac:dyDescent="0.2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1"/>
      <c r="O16" s="8"/>
    </row>
    <row r="17" spans="1:15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20" spans="1:15" ht="18" x14ac:dyDescent="0.35">
      <c r="D20" s="3" t="s">
        <v>22</v>
      </c>
      <c r="G20" s="3" t="s">
        <v>45</v>
      </c>
    </row>
    <row r="22" spans="1:15" ht="19.5" x14ac:dyDescent="0.35">
      <c r="D22" s="3" t="s">
        <v>23</v>
      </c>
      <c r="G22" s="3" t="s">
        <v>65</v>
      </c>
      <c r="K22" s="13"/>
    </row>
    <row r="24" spans="1:15" x14ac:dyDescent="0.25">
      <c r="A24" s="7" t="s">
        <v>24</v>
      </c>
      <c r="B24" s="7" t="s">
        <v>25</v>
      </c>
      <c r="C24" s="7" t="s">
        <v>26</v>
      </c>
      <c r="D24" s="7" t="s">
        <v>27</v>
      </c>
      <c r="E24" s="7"/>
      <c r="F24" s="7"/>
      <c r="G24" s="7"/>
    </row>
    <row r="25" spans="1:15" ht="18" x14ac:dyDescent="0.35">
      <c r="A25" s="7" t="s">
        <v>30</v>
      </c>
      <c r="B25" s="7" t="s">
        <v>46</v>
      </c>
      <c r="C25" s="7" t="s">
        <v>21</v>
      </c>
      <c r="D25" s="7" t="s">
        <v>56</v>
      </c>
      <c r="E25" s="7"/>
      <c r="F25" s="7"/>
      <c r="G25" s="7"/>
      <c r="I25" s="14"/>
    </row>
    <row r="26" spans="1:15" x14ac:dyDescent="0.25">
      <c r="A26" s="7" t="s">
        <v>30</v>
      </c>
      <c r="B26" s="7" t="s">
        <v>20</v>
      </c>
      <c r="C26" s="7" t="s">
        <v>29</v>
      </c>
      <c r="D26" s="7" t="s">
        <v>57</v>
      </c>
      <c r="E26" s="7"/>
      <c r="F26" s="7"/>
      <c r="G26" s="7"/>
    </row>
    <row r="27" spans="1:15" x14ac:dyDescent="0.25">
      <c r="A27" s="7" t="s">
        <v>31</v>
      </c>
      <c r="B27" s="7" t="s">
        <v>47</v>
      </c>
      <c r="C27" s="7" t="s">
        <v>29</v>
      </c>
      <c r="D27" s="7" t="s">
        <v>58</v>
      </c>
      <c r="E27" s="7"/>
      <c r="F27" s="7"/>
      <c r="G27" s="7"/>
    </row>
    <row r="28" spans="1:15" x14ac:dyDescent="0.25">
      <c r="A28" s="7" t="s">
        <v>31</v>
      </c>
      <c r="B28" s="7" t="s">
        <v>48</v>
      </c>
      <c r="C28" s="7" t="s">
        <v>21</v>
      </c>
      <c r="D28" s="7" t="s">
        <v>59</v>
      </c>
      <c r="E28" s="7"/>
      <c r="F28" s="7"/>
      <c r="G28" s="7"/>
    </row>
    <row r="29" spans="1:15" x14ac:dyDescent="0.25">
      <c r="A29" s="7" t="s">
        <v>30</v>
      </c>
      <c r="B29" s="7" t="s">
        <v>49</v>
      </c>
      <c r="C29" s="7" t="s">
        <v>29</v>
      </c>
      <c r="D29" s="7" t="s">
        <v>60</v>
      </c>
      <c r="E29" s="7"/>
      <c r="F29" s="7"/>
      <c r="G29" s="7"/>
    </row>
    <row r="30" spans="1:15" x14ac:dyDescent="0.25">
      <c r="A30" s="7" t="s">
        <v>28</v>
      </c>
      <c r="B30" s="7" t="s">
        <v>50</v>
      </c>
      <c r="C30" s="7" t="s">
        <v>21</v>
      </c>
      <c r="D30" s="3" t="s">
        <v>61</v>
      </c>
    </row>
    <row r="31" spans="1:15" x14ac:dyDescent="0.25">
      <c r="A31" s="7" t="s">
        <v>31</v>
      </c>
      <c r="B31" s="7" t="s">
        <v>51</v>
      </c>
      <c r="C31" s="7" t="s">
        <v>21</v>
      </c>
      <c r="D31" s="3" t="s">
        <v>62</v>
      </c>
    </row>
    <row r="32" spans="1:15" x14ac:dyDescent="0.25">
      <c r="A32" s="9"/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8" x14ac:dyDescent="0.25">
      <c r="A33" s="3" t="s">
        <v>63</v>
      </c>
      <c r="B33" s="3" t="s">
        <v>64</v>
      </c>
      <c r="C33" s="3" t="s">
        <v>38</v>
      </c>
    </row>
    <row r="34" spans="1:18" x14ac:dyDescent="0.25">
      <c r="A34" s="3" t="s">
        <v>32</v>
      </c>
      <c r="B34" s="3" t="s">
        <v>33</v>
      </c>
      <c r="C34" s="3" t="s">
        <v>34</v>
      </c>
      <c r="D34" s="3" t="s">
        <v>35</v>
      </c>
      <c r="G34" s="4" t="s">
        <v>36</v>
      </c>
    </row>
    <row r="36" spans="1:18" x14ac:dyDescent="0.25">
      <c r="A36" s="3" t="s">
        <v>19</v>
      </c>
    </row>
    <row r="37" spans="1:18" x14ac:dyDescent="0.25">
      <c r="A37" s="5" t="s">
        <v>12</v>
      </c>
      <c r="B37" s="6" t="s">
        <v>0</v>
      </c>
      <c r="C37" s="6" t="s">
        <v>1</v>
      </c>
      <c r="D37" s="6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7</v>
      </c>
      <c r="J37" s="6" t="s">
        <v>8</v>
      </c>
      <c r="K37" s="6" t="s">
        <v>9</v>
      </c>
      <c r="L37" s="6" t="s">
        <v>13</v>
      </c>
      <c r="M37" s="6" t="s">
        <v>42</v>
      </c>
      <c r="N37" s="6" t="s">
        <v>43</v>
      </c>
      <c r="O37" s="6"/>
      <c r="P37" s="6" t="s">
        <v>10</v>
      </c>
      <c r="Q37" s="6" t="s">
        <v>11</v>
      </c>
    </row>
    <row r="38" spans="1:18" x14ac:dyDescent="0.25">
      <c r="A38" t="s">
        <v>14</v>
      </c>
      <c r="B38" s="12">
        <v>69.569999999999993</v>
      </c>
      <c r="C38" s="12">
        <v>70.27</v>
      </c>
      <c r="D38" s="12">
        <v>70.040000000000006</v>
      </c>
      <c r="E38" s="12">
        <v>66.400000000000006</v>
      </c>
      <c r="F38" s="12">
        <v>70</v>
      </c>
      <c r="G38" s="12">
        <v>69.540000000000006</v>
      </c>
      <c r="H38" s="12">
        <v>68.95</v>
      </c>
      <c r="I38" s="12">
        <v>68.349999999999994</v>
      </c>
      <c r="J38" s="12">
        <v>65.89</v>
      </c>
      <c r="K38" s="12">
        <v>68.73</v>
      </c>
      <c r="L38" s="12">
        <v>69.2</v>
      </c>
      <c r="M38" s="12">
        <v>69.650000000000006</v>
      </c>
      <c r="N38" s="12">
        <v>67.67</v>
      </c>
      <c r="O38" s="2"/>
      <c r="P38" s="2">
        <f t="shared" ref="P38:P44" si="3">AVERAGE(B38:N38)</f>
        <v>68.78923076923077</v>
      </c>
      <c r="Q38" s="2">
        <f t="shared" ref="Q38:Q44" si="4">STDEV(B38:N38)</f>
        <v>1.3812703183329798</v>
      </c>
      <c r="R38" s="12"/>
    </row>
    <row r="39" spans="1:18" x14ac:dyDescent="0.25">
      <c r="A39" t="s">
        <v>15</v>
      </c>
      <c r="B39" s="12">
        <v>0.84</v>
      </c>
      <c r="C39" s="12">
        <v>0.86</v>
      </c>
      <c r="D39" s="12">
        <v>0.94</v>
      </c>
      <c r="E39" s="12">
        <v>1.1599999999999999</v>
      </c>
      <c r="F39" s="12">
        <v>0.91</v>
      </c>
      <c r="G39" s="12">
        <v>0.93</v>
      </c>
      <c r="H39" s="12">
        <v>0.97</v>
      </c>
      <c r="I39" s="12">
        <v>0.88</v>
      </c>
      <c r="J39" s="12">
        <v>0.82</v>
      </c>
      <c r="K39" s="12">
        <v>0.93</v>
      </c>
      <c r="L39" s="12">
        <v>1</v>
      </c>
      <c r="M39" s="12">
        <v>0.8</v>
      </c>
      <c r="N39" s="12">
        <v>0.99</v>
      </c>
      <c r="O39" s="2"/>
      <c r="P39" s="2">
        <f t="shared" si="3"/>
        <v>0.92538461538461536</v>
      </c>
      <c r="Q39" s="2">
        <f t="shared" si="4"/>
        <v>9.4746625675657031E-2</v>
      </c>
      <c r="R39" s="12"/>
    </row>
    <row r="40" spans="1:18" x14ac:dyDescent="0.25">
      <c r="A40" t="s">
        <v>16</v>
      </c>
      <c r="B40" s="12">
        <v>3.08</v>
      </c>
      <c r="C40" s="12">
        <v>3.2</v>
      </c>
      <c r="D40" s="12">
        <v>3.44</v>
      </c>
      <c r="E40" s="12">
        <v>3.31</v>
      </c>
      <c r="F40" s="12">
        <v>3.32</v>
      </c>
      <c r="G40" s="12">
        <v>3.12</v>
      </c>
      <c r="H40" s="12">
        <v>3.32</v>
      </c>
      <c r="I40" s="12">
        <v>2.84</v>
      </c>
      <c r="J40" s="12">
        <v>2.6</v>
      </c>
      <c r="K40" s="12">
        <v>3.4</v>
      </c>
      <c r="L40" s="12">
        <v>3.36</v>
      </c>
      <c r="M40" s="12">
        <v>3.47</v>
      </c>
      <c r="N40" s="12">
        <v>3.24</v>
      </c>
      <c r="O40" s="2"/>
      <c r="P40" s="2">
        <f t="shared" si="3"/>
        <v>3.2076923076923078</v>
      </c>
      <c r="Q40" s="2">
        <f t="shared" si="4"/>
        <v>0.24970495410096311</v>
      </c>
      <c r="R40" s="12"/>
    </row>
    <row r="41" spans="1:18" x14ac:dyDescent="0.25">
      <c r="A41" t="s">
        <v>17</v>
      </c>
      <c r="B41" s="12">
        <v>9.57</v>
      </c>
      <c r="C41" s="12">
        <v>9.7799999999999994</v>
      </c>
      <c r="D41" s="12">
        <v>10.74</v>
      </c>
      <c r="E41" s="12">
        <v>10.88</v>
      </c>
      <c r="F41" s="12">
        <v>10.3</v>
      </c>
      <c r="G41" s="12">
        <v>10.4</v>
      </c>
      <c r="H41" s="12">
        <v>11.39</v>
      </c>
      <c r="I41" s="12">
        <v>9.9600000000000009</v>
      </c>
      <c r="J41" s="12">
        <v>8.5500000000000007</v>
      </c>
      <c r="K41" s="12">
        <v>9.86</v>
      </c>
      <c r="L41" s="12">
        <v>9.7200000000000006</v>
      </c>
      <c r="M41" s="12">
        <v>7.78</v>
      </c>
      <c r="N41" s="12">
        <v>10.85</v>
      </c>
      <c r="O41" s="2"/>
      <c r="P41" s="2">
        <f t="shared" si="3"/>
        <v>9.9830769230769238</v>
      </c>
      <c r="Q41" s="2">
        <f t="shared" si="4"/>
        <v>0.98262729977159202</v>
      </c>
      <c r="R41" s="12"/>
    </row>
    <row r="42" spans="1:18" x14ac:dyDescent="0.25">
      <c r="A42" t="s">
        <v>39</v>
      </c>
      <c r="B42" s="12">
        <v>0.76</v>
      </c>
      <c r="C42" s="12">
        <v>0.61</v>
      </c>
      <c r="D42" s="12">
        <v>0.6</v>
      </c>
      <c r="E42" s="12">
        <v>0.8</v>
      </c>
      <c r="F42" s="12">
        <v>0.63</v>
      </c>
      <c r="G42" s="12">
        <v>0.55000000000000004</v>
      </c>
      <c r="H42" s="12">
        <v>0.95</v>
      </c>
      <c r="I42" s="12">
        <v>0.98</v>
      </c>
      <c r="J42" s="12">
        <v>0.74</v>
      </c>
      <c r="K42" s="12">
        <v>1.01</v>
      </c>
      <c r="L42" s="12">
        <v>0.86</v>
      </c>
      <c r="M42" s="12">
        <v>1.0900000000000001</v>
      </c>
      <c r="N42" s="12">
        <v>0.52</v>
      </c>
      <c r="O42" s="2"/>
      <c r="P42" s="2">
        <f t="shared" si="3"/>
        <v>0.77692307692307694</v>
      </c>
      <c r="Q42" s="2">
        <f t="shared" si="4"/>
        <v>0.18948986847958493</v>
      </c>
      <c r="R42" s="12"/>
    </row>
    <row r="43" spans="1:18" x14ac:dyDescent="0.25">
      <c r="A43" t="s">
        <v>40</v>
      </c>
      <c r="B43" s="12">
        <v>2.92</v>
      </c>
      <c r="C43" s="12">
        <v>2.97</v>
      </c>
      <c r="D43" s="12">
        <v>3.07</v>
      </c>
      <c r="E43" s="12">
        <v>3.18</v>
      </c>
      <c r="F43" s="12">
        <v>3.08</v>
      </c>
      <c r="G43" s="12">
        <v>2.87</v>
      </c>
      <c r="H43" s="12">
        <v>2.98</v>
      </c>
      <c r="I43" s="12">
        <v>2.96</v>
      </c>
      <c r="J43" s="12">
        <v>2.8</v>
      </c>
      <c r="K43" s="12">
        <v>2.93</v>
      </c>
      <c r="L43" s="12">
        <v>3.05</v>
      </c>
      <c r="M43" s="12">
        <v>2.65</v>
      </c>
      <c r="N43" s="12">
        <v>3.04</v>
      </c>
      <c r="O43" s="2"/>
      <c r="P43" s="2">
        <f t="shared" si="3"/>
        <v>2.9615384615384617</v>
      </c>
      <c r="Q43" s="2">
        <f t="shared" si="4"/>
        <v>0.13606653726799464</v>
      </c>
      <c r="R43" s="12"/>
    </row>
    <row r="44" spans="1:18" x14ac:dyDescent="0.25">
      <c r="A44" t="s">
        <v>41</v>
      </c>
      <c r="B44" s="12">
        <v>0.45</v>
      </c>
      <c r="C44" s="12">
        <v>0.4</v>
      </c>
      <c r="D44" s="12">
        <v>0.35</v>
      </c>
      <c r="E44" s="12">
        <v>0.41</v>
      </c>
      <c r="F44" s="12">
        <v>0.35</v>
      </c>
      <c r="G44" s="12">
        <v>0.45</v>
      </c>
      <c r="H44" s="12">
        <v>0.36</v>
      </c>
      <c r="I44" s="12">
        <v>0.37</v>
      </c>
      <c r="J44" s="12">
        <v>0.43</v>
      </c>
      <c r="K44" s="12">
        <v>0.42</v>
      </c>
      <c r="L44" s="12">
        <v>0.46</v>
      </c>
      <c r="M44" s="12">
        <v>0.49</v>
      </c>
      <c r="N44" s="12">
        <v>0.28000000000000003</v>
      </c>
      <c r="O44" s="2"/>
      <c r="P44" s="2">
        <f t="shared" si="3"/>
        <v>0.40153846153846157</v>
      </c>
      <c r="Q44" s="2">
        <f t="shared" si="4"/>
        <v>5.7712816867392415E-2</v>
      </c>
      <c r="R44" s="12"/>
    </row>
    <row r="45" spans="1:18" x14ac:dyDescent="0.25">
      <c r="A45" t="s">
        <v>18</v>
      </c>
      <c r="B45" s="2">
        <f>SUM(B38:B44)</f>
        <v>87.190000000000012</v>
      </c>
      <c r="C45" s="2">
        <f t="shared" ref="C45:N45" si="5">SUM(C38:C44)</f>
        <v>88.09</v>
      </c>
      <c r="D45" s="2">
        <f t="shared" si="5"/>
        <v>89.179999999999978</v>
      </c>
      <c r="E45" s="2">
        <f t="shared" si="5"/>
        <v>86.14</v>
      </c>
      <c r="F45" s="2">
        <f t="shared" si="5"/>
        <v>88.589999999999975</v>
      </c>
      <c r="G45" s="2">
        <f t="shared" si="5"/>
        <v>87.860000000000028</v>
      </c>
      <c r="H45" s="2">
        <f t="shared" si="5"/>
        <v>88.92</v>
      </c>
      <c r="I45" s="2">
        <f t="shared" si="5"/>
        <v>86.34</v>
      </c>
      <c r="J45" s="2">
        <f t="shared" si="5"/>
        <v>81.829999999999984</v>
      </c>
      <c r="K45" s="2">
        <f t="shared" si="5"/>
        <v>87.28000000000003</v>
      </c>
      <c r="L45" s="2">
        <f t="shared" si="5"/>
        <v>87.649999999999991</v>
      </c>
      <c r="M45" s="2">
        <f t="shared" si="5"/>
        <v>85.93</v>
      </c>
      <c r="N45" s="2">
        <f t="shared" si="5"/>
        <v>86.589999999999989</v>
      </c>
      <c r="O45" s="2"/>
      <c r="P45" s="2">
        <f>SUM(P38:P44)</f>
        <v>87.045384615384634</v>
      </c>
      <c r="Q45" s="2"/>
    </row>
    <row r="46" spans="1:18" x14ac:dyDescent="0.25">
      <c r="A4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1"/>
      <c r="O46" s="11"/>
    </row>
    <row r="47" spans="1:18" x14ac:dyDescent="0.25">
      <c r="A4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1"/>
      <c r="O47" s="11"/>
    </row>
    <row r="48" spans="1:18" x14ac:dyDescent="0.25">
      <c r="A4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1"/>
      <c r="O48" s="11"/>
    </row>
    <row r="49" spans="1:15" x14ac:dyDescent="0.25">
      <c r="A4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2" spans="1:15" ht="18" x14ac:dyDescent="0.35">
      <c r="D52" s="3" t="s">
        <v>22</v>
      </c>
      <c r="G52" s="3" t="s">
        <v>45</v>
      </c>
    </row>
    <row r="54" spans="1:15" x14ac:dyDescent="0.25">
      <c r="D54" s="3" t="s">
        <v>23</v>
      </c>
    </row>
    <row r="56" spans="1:15" x14ac:dyDescent="0.25">
      <c r="A56" s="7" t="s">
        <v>24</v>
      </c>
      <c r="B56" s="7" t="s">
        <v>25</v>
      </c>
      <c r="C56" s="7" t="s">
        <v>26</v>
      </c>
      <c r="D56" s="7" t="s">
        <v>27</v>
      </c>
      <c r="E56" s="7"/>
      <c r="F56" s="7"/>
      <c r="G56" s="7"/>
    </row>
    <row r="57" spans="1:15" x14ac:dyDescent="0.25">
      <c r="A57" s="7" t="s">
        <v>30</v>
      </c>
      <c r="B57" s="7" t="s">
        <v>46</v>
      </c>
      <c r="C57" s="7" t="s">
        <v>21</v>
      </c>
      <c r="D57" s="7" t="s">
        <v>56</v>
      </c>
      <c r="E57" s="7"/>
      <c r="F57" s="7"/>
      <c r="G57" s="7"/>
    </row>
    <row r="58" spans="1:15" x14ac:dyDescent="0.25">
      <c r="A58" s="7" t="s">
        <v>30</v>
      </c>
      <c r="B58" s="7" t="s">
        <v>20</v>
      </c>
      <c r="C58" s="7" t="s">
        <v>29</v>
      </c>
      <c r="D58" s="7" t="s">
        <v>57</v>
      </c>
      <c r="E58" s="7"/>
      <c r="F58" s="7"/>
      <c r="G58" s="7"/>
    </row>
    <row r="59" spans="1:15" x14ac:dyDescent="0.25">
      <c r="A59" s="7" t="s">
        <v>31</v>
      </c>
      <c r="B59" s="7" t="s">
        <v>47</v>
      </c>
      <c r="C59" s="7" t="s">
        <v>29</v>
      </c>
      <c r="D59" s="7" t="s">
        <v>58</v>
      </c>
      <c r="E59" s="7"/>
      <c r="F59" s="7"/>
      <c r="G59" s="7"/>
    </row>
    <row r="60" spans="1:15" x14ac:dyDescent="0.25">
      <c r="A60" s="7" t="s">
        <v>31</v>
      </c>
      <c r="B60" s="7" t="s">
        <v>48</v>
      </c>
      <c r="C60" s="7" t="s">
        <v>21</v>
      </c>
      <c r="D60" s="7" t="s">
        <v>59</v>
      </c>
      <c r="E60" s="7"/>
      <c r="F60" s="7"/>
      <c r="G60" s="7"/>
    </row>
    <row r="61" spans="1:15" x14ac:dyDescent="0.25">
      <c r="A61" s="7" t="s">
        <v>30</v>
      </c>
      <c r="B61" s="7" t="s">
        <v>49</v>
      </c>
      <c r="C61" s="7" t="s">
        <v>29</v>
      </c>
      <c r="D61" s="7" t="s">
        <v>60</v>
      </c>
      <c r="E61" s="7"/>
      <c r="F61" s="7"/>
      <c r="G61" s="7"/>
    </row>
    <row r="62" spans="1:15" x14ac:dyDescent="0.25">
      <c r="A62" s="7" t="s">
        <v>28</v>
      </c>
      <c r="B62" s="7" t="s">
        <v>50</v>
      </c>
      <c r="C62" s="7" t="s">
        <v>21</v>
      </c>
      <c r="D62" s="3" t="s">
        <v>61</v>
      </c>
    </row>
    <row r="63" spans="1:15" x14ac:dyDescent="0.25">
      <c r="A63" s="7" t="s">
        <v>31</v>
      </c>
      <c r="B63" s="7" t="s">
        <v>51</v>
      </c>
      <c r="C63" s="7" t="s">
        <v>21</v>
      </c>
      <c r="D63" s="3" t="s">
        <v>62</v>
      </c>
      <c r="E63" s="7"/>
    </row>
    <row r="64" spans="1:15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3"/>
  <sheetViews>
    <sheetView workbookViewId="0">
      <selection activeCell="O21" sqref="O21"/>
    </sheetView>
  </sheetViews>
  <sheetFormatPr defaultRowHeight="15" x14ac:dyDescent="0.25"/>
  <sheetData>
    <row r="2" spans="3:16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6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3:16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3:16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3:16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6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3:16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3:16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mabadean</dc:creator>
  <cp:lastModifiedBy> </cp:lastModifiedBy>
  <dcterms:created xsi:type="dcterms:W3CDTF">2012-08-14T19:18:53Z</dcterms:created>
  <dcterms:modified xsi:type="dcterms:W3CDTF">2013-07-15T04:20:40Z</dcterms:modified>
</cp:coreProperties>
</file>