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680" windowWidth="9645" windowHeight="1002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<sst xmlns="http://schemas.openxmlformats.org/spreadsheetml/2006/main" count="82" uniqueCount="49">
  <si>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ilmenite60149</t>
  </si>
  <si>
    <t>#47</t>
  </si>
  <si>
    <t>#48</t>
  </si>
  <si>
    <t>#49</t>
  </si>
  <si>
    <t>#50</t>
  </si>
  <si>
    <t>#52</t>
  </si>
  <si>
    <t>#53</t>
  </si>
  <si>
    <t>#54</t>
  </si>
  <si>
    <t>#55</t>
  </si>
  <si>
    <t>Ox</t>
  </si>
  <si>
    <t>Percents</t>
  </si>
  <si>
    <t>Average</t>
  </si>
  <si>
    <t>Standard</t>
  </si>
  <si>
    <t>MgO</t>
  </si>
  <si>
    <t>Al2O3</t>
  </si>
  <si>
    <t>SiO2</t>
  </si>
  <si>
    <t>TiO2</t>
  </si>
  <si>
    <t>MnO</t>
  </si>
  <si>
    <t>FeO</t>
  </si>
  <si>
    <t>Totals</t>
  </si>
  <si>
    <t>Mg</t>
  </si>
  <si>
    <t>Al</t>
  </si>
  <si>
    <t>Si</t>
  </si>
  <si>
    <t>Ti</t>
  </si>
  <si>
    <t>Mn</t>
  </si>
  <si>
    <t>Fe</t>
  </si>
  <si>
    <t>Xtal</t>
  </si>
  <si>
    <t>Line</t>
  </si>
  <si>
    <t>Pk(s)</t>
  </si>
  <si>
    <t>Bkg(s)</t>
  </si>
  <si>
    <t>Bkg(+)</t>
  </si>
  <si>
    <t>Standards</t>
  </si>
  <si>
    <t>TAP</t>
  </si>
  <si>
    <t>Ka</t>
  </si>
  <si>
    <t>spinel</t>
  </si>
  <si>
    <t>qtz-s</t>
  </si>
  <si>
    <t>PET</t>
  </si>
  <si>
    <t>rutile1</t>
  </si>
  <si>
    <t>rhod-791</t>
  </si>
  <si>
    <t>LIF</t>
  </si>
  <si>
    <t>magnet-s</t>
  </si>
  <si>
    <t>Fe Ti Mg Mn</t>
  </si>
  <si>
    <t>Cations</t>
  </si>
  <si>
    <t xml:space="preserve"># of O </t>
  </si>
  <si>
    <t>Total</t>
  </si>
  <si>
    <t>Scaled to 3 O</t>
  </si>
  <si>
    <t xml:space="preserve"> Molar Weight</t>
  </si>
  <si>
    <r>
      <t>Ideal Formula: 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TiO</t>
    </r>
    <r>
      <rPr>
        <vertAlign val="subscript"/>
        <sz val="14"/>
        <rFont val="Times New Roman"/>
        <family val="1"/>
      </rPr>
      <t>3</t>
    </r>
  </si>
  <si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</sst>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42">
    <font>
      <sz val="10"/>
      <name val="Courier New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5425"/>
          <c:w val="0.9445"/>
          <c:h val="0.8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pdf_output!$K$4:$K$10</c:f>
              <c:numCache/>
            </c:numRef>
          </c:xVal>
          <c:yVal>
            <c:numRef>
              <c:f>pdf_output!$L$4:$L$10</c:f>
              <c:numCache/>
            </c:numRef>
          </c:yVal>
          <c:smooth val="0"/>
        </c:ser>
        <c:axId val="11228966"/>
        <c:axId val="33951831"/>
      </c:scatterChart>
      <c:val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1831"/>
        <c:crosses val="autoZero"/>
        <c:crossBetween val="midCat"/>
        <c:dispUnits/>
      </c:valAx>
      <c:valAx>
        <c:axId val="33951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89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2</xdr:row>
      <xdr:rowOff>95250</xdr:rowOff>
    </xdr:from>
    <xdr:to>
      <xdr:col>22</xdr:col>
      <xdr:colOff>238125</xdr:colOff>
      <xdr:row>12</xdr:row>
      <xdr:rowOff>123825</xdr:rowOff>
    </xdr:to>
    <xdr:graphicFrame>
      <xdr:nvGraphicFramePr>
        <xdr:cNvPr id="1" name="Chart 1"/>
        <xdr:cNvGraphicFramePr/>
      </xdr:nvGraphicFramePr>
      <xdr:xfrm>
        <a:off x="5600700" y="419100"/>
        <a:ext cx="35814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L49" sqref="L49"/>
    </sheetView>
  </sheetViews>
  <sheetFormatPr defaultColWidth="5.25390625" defaultRowHeight="13.5"/>
  <cols>
    <col min="1" max="2" width="5.25390625" style="1" customWidth="1"/>
    <col min="3" max="3" width="5.375" style="1" bestFit="1" customWidth="1"/>
    <col min="4" max="11" width="5.25390625" style="1" customWidth="1"/>
    <col min="12" max="12" width="5.375" style="1" bestFit="1" customWidth="1"/>
    <col min="13" max="17" width="5.25390625" style="1" customWidth="1"/>
    <col min="18" max="18" width="6.875" style="1" customWidth="1"/>
    <col min="19" max="16384" width="5.25390625" style="1" customWidth="1"/>
  </cols>
  <sheetData>
    <row r="1" spans="2:14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</row>
    <row r="2" spans="2:1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S2" s="3" t="s">
        <v>41</v>
      </c>
    </row>
    <row r="3" spans="1:4" ht="12.75">
      <c r="A3" s="1" t="s">
        <v>9</v>
      </c>
      <c r="B3" s="1" t="s">
        <v>10</v>
      </c>
      <c r="C3" s="1" t="s">
        <v>11</v>
      </c>
      <c r="D3" s="1" t="s">
        <v>12</v>
      </c>
    </row>
    <row r="4" spans="1:14" ht="12.75">
      <c r="A4" s="1" t="s">
        <v>13</v>
      </c>
      <c r="B4" s="2">
        <v>0.26</v>
      </c>
      <c r="C4" s="2">
        <v>0.26</v>
      </c>
      <c r="D4" s="2">
        <v>0.27</v>
      </c>
      <c r="E4" s="2">
        <v>0.28</v>
      </c>
      <c r="F4" s="2">
        <v>0.25</v>
      </c>
      <c r="G4" s="2">
        <v>0.26</v>
      </c>
      <c r="H4" s="2">
        <v>0.25</v>
      </c>
      <c r="I4" s="2">
        <v>0.25</v>
      </c>
      <c r="J4" s="2"/>
      <c r="K4" s="2">
        <f>AVERAGE(B4:I4)</f>
        <v>0.26</v>
      </c>
      <c r="L4" s="2">
        <f>STDEV(B4:I4)</f>
        <v>0.010690449676496985</v>
      </c>
      <c r="M4" s="2"/>
      <c r="N4" s="2"/>
    </row>
    <row r="5" spans="1:14" ht="12.75">
      <c r="A5" s="1" t="s">
        <v>14</v>
      </c>
      <c r="B5" s="2">
        <v>0.01</v>
      </c>
      <c r="C5" s="2">
        <v>0</v>
      </c>
      <c r="D5" s="2">
        <v>0.01</v>
      </c>
      <c r="E5" s="2">
        <v>0.01</v>
      </c>
      <c r="F5" s="2">
        <v>0.01</v>
      </c>
      <c r="G5" s="2">
        <v>0.01</v>
      </c>
      <c r="H5" s="2">
        <v>0.01</v>
      </c>
      <c r="I5" s="2">
        <v>0.02</v>
      </c>
      <c r="J5" s="2"/>
      <c r="K5" s="2">
        <f>AVERAGE(B5:I5)</f>
        <v>0.01</v>
      </c>
      <c r="L5" s="2">
        <f>STDEV(B5:I5)</f>
        <v>0.005345224838248487</v>
      </c>
      <c r="M5" s="2"/>
      <c r="N5" s="2"/>
    </row>
    <row r="6" spans="1:14" ht="12.75">
      <c r="A6" s="1" t="s">
        <v>15</v>
      </c>
      <c r="B6" s="2">
        <v>0.07</v>
      </c>
      <c r="C6" s="2">
        <v>0.08</v>
      </c>
      <c r="D6" s="2">
        <v>0.05</v>
      </c>
      <c r="E6" s="2">
        <v>0.07</v>
      </c>
      <c r="F6" s="2">
        <v>0.07</v>
      </c>
      <c r="G6" s="2">
        <v>0.04</v>
      </c>
      <c r="H6" s="2">
        <v>0.05</v>
      </c>
      <c r="I6" s="2">
        <v>0.07</v>
      </c>
      <c r="J6" s="2"/>
      <c r="K6" s="2">
        <f>AVERAGE(B6:I6)</f>
        <v>0.0625</v>
      </c>
      <c r="L6" s="2">
        <f>STDEV(B6:I6)</f>
        <v>0.013887301496588293</v>
      </c>
      <c r="M6" s="2"/>
      <c r="N6" s="2"/>
    </row>
    <row r="7" spans="1:14" ht="12.75">
      <c r="A7" s="1" t="s">
        <v>16</v>
      </c>
      <c r="B7" s="2">
        <v>48.12</v>
      </c>
      <c r="C7" s="2">
        <v>48.19</v>
      </c>
      <c r="D7" s="2">
        <v>48.15</v>
      </c>
      <c r="E7" s="2">
        <v>48.11</v>
      </c>
      <c r="F7" s="2">
        <v>48.08</v>
      </c>
      <c r="G7" s="2">
        <v>47.98</v>
      </c>
      <c r="H7" s="2">
        <v>48.76</v>
      </c>
      <c r="I7" s="2">
        <v>48.09</v>
      </c>
      <c r="J7" s="2"/>
      <c r="K7" s="2">
        <f>AVERAGE(B7:I7)</f>
        <v>48.185</v>
      </c>
      <c r="L7" s="2">
        <f>STDEV(B7:I7)</f>
        <v>0.2401785050440635</v>
      </c>
      <c r="M7" s="2"/>
      <c r="N7" s="2"/>
    </row>
    <row r="8" spans="1:14" ht="12.75">
      <c r="A8" s="1" t="s">
        <v>17</v>
      </c>
      <c r="B8" s="2">
        <v>2.94</v>
      </c>
      <c r="C8" s="2">
        <v>2.9</v>
      </c>
      <c r="D8" s="2">
        <v>2.93</v>
      </c>
      <c r="E8" s="2">
        <v>2.97</v>
      </c>
      <c r="F8" s="2">
        <v>2.96</v>
      </c>
      <c r="G8" s="2">
        <v>2.98</v>
      </c>
      <c r="H8" s="2">
        <v>3.02</v>
      </c>
      <c r="I8" s="2">
        <v>3.01</v>
      </c>
      <c r="J8" s="2"/>
      <c r="K8" s="2">
        <f>AVERAGE(B8:I8)</f>
        <v>2.96375</v>
      </c>
      <c r="L8" s="2">
        <f>STDEV(B8:I8)</f>
        <v>0.040333431719675336</v>
      </c>
      <c r="M8" s="2"/>
      <c r="N8" s="2"/>
    </row>
    <row r="9" spans="1:14" ht="12.75">
      <c r="A9" s="1" t="s">
        <v>18</v>
      </c>
      <c r="B9" s="2">
        <v>42.44</v>
      </c>
      <c r="C9" s="2">
        <v>42.6</v>
      </c>
      <c r="D9" s="2">
        <v>42.04</v>
      </c>
      <c r="E9" s="2">
        <v>42.18</v>
      </c>
      <c r="F9" s="2">
        <v>42.11</v>
      </c>
      <c r="G9" s="2">
        <v>42.22</v>
      </c>
      <c r="H9" s="2">
        <v>42.16</v>
      </c>
      <c r="I9" s="2">
        <v>41.72</v>
      </c>
      <c r="J9" s="2"/>
      <c r="K9" s="2">
        <f>AVERAGE(B9:I9)</f>
        <v>42.18375</v>
      </c>
      <c r="L9" s="2">
        <f>STDEV(B9:I9)</f>
        <v>0.262403043317924</v>
      </c>
      <c r="M9" s="2"/>
      <c r="N9" s="2"/>
    </row>
    <row r="10" spans="1:14" ht="12.75">
      <c r="A10" s="1" t="s">
        <v>19</v>
      </c>
      <c r="B10" s="2">
        <f aca="true" t="shared" si="0" ref="B10:I10">SUM(B4:B9)</f>
        <v>93.84</v>
      </c>
      <c r="C10" s="2">
        <f t="shared" si="0"/>
        <v>94.03</v>
      </c>
      <c r="D10" s="2">
        <f t="shared" si="0"/>
        <v>93.44999999999999</v>
      </c>
      <c r="E10" s="2">
        <f t="shared" si="0"/>
        <v>93.62</v>
      </c>
      <c r="F10" s="2">
        <f t="shared" si="0"/>
        <v>93.47999999999999</v>
      </c>
      <c r="G10" s="2">
        <f t="shared" si="0"/>
        <v>93.49</v>
      </c>
      <c r="H10" s="2">
        <f t="shared" si="0"/>
        <v>94.25</v>
      </c>
      <c r="I10" s="2">
        <f t="shared" si="0"/>
        <v>93.16</v>
      </c>
      <c r="J10" s="2"/>
      <c r="K10" s="2">
        <f>AVERAGE(B10:I10)</f>
        <v>93.66499999999999</v>
      </c>
      <c r="L10" s="2">
        <f>STDEV(B10:I10)</f>
        <v>0.3533917292276696</v>
      </c>
      <c r="M10" s="2"/>
      <c r="N10" s="2"/>
    </row>
    <row r="11" spans="2:14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23.25">
      <c r="H12" s="4" t="s">
        <v>47</v>
      </c>
    </row>
    <row r="13" ht="18.75">
      <c r="H13" s="4"/>
    </row>
    <row r="14" spans="1:10" ht="12.75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31</v>
      </c>
      <c r="I14" s="1" t="s">
        <v>13</v>
      </c>
      <c r="J14" s="1">
        <v>40.31</v>
      </c>
    </row>
    <row r="15" spans="1:10" ht="12.75">
      <c r="A15" s="1" t="s">
        <v>32</v>
      </c>
      <c r="B15" s="1" t="s">
        <v>33</v>
      </c>
      <c r="C15" s="1">
        <v>20</v>
      </c>
      <c r="D15" s="1">
        <v>10</v>
      </c>
      <c r="E15" s="1">
        <v>600</v>
      </c>
      <c r="F15" s="1" t="s">
        <v>34</v>
      </c>
      <c r="I15" s="1" t="s">
        <v>14</v>
      </c>
      <c r="J15" s="1">
        <v>101.96</v>
      </c>
    </row>
    <row r="16" spans="1:10" ht="12.75">
      <c r="A16" s="1" t="s">
        <v>32</v>
      </c>
      <c r="B16" s="1" t="s">
        <v>33</v>
      </c>
      <c r="C16" s="1">
        <v>20</v>
      </c>
      <c r="D16" s="1">
        <v>10</v>
      </c>
      <c r="E16" s="1">
        <v>600</v>
      </c>
      <c r="F16" s="1" t="s">
        <v>34</v>
      </c>
      <c r="I16" s="1" t="s">
        <v>15</v>
      </c>
      <c r="J16" s="1">
        <v>60.08</v>
      </c>
    </row>
    <row r="17" spans="1:10" ht="12.75">
      <c r="A17" s="1" t="s">
        <v>32</v>
      </c>
      <c r="B17" s="1" t="s">
        <v>33</v>
      </c>
      <c r="C17" s="1">
        <v>20</v>
      </c>
      <c r="D17" s="1">
        <v>10</v>
      </c>
      <c r="E17" s="1">
        <v>600</v>
      </c>
      <c r="F17" s="1" t="s">
        <v>35</v>
      </c>
      <c r="I17" s="1" t="s">
        <v>16</v>
      </c>
      <c r="J17" s="1">
        <v>79.87</v>
      </c>
    </row>
    <row r="18" spans="1:10" ht="12.75">
      <c r="A18" s="1" t="s">
        <v>36</v>
      </c>
      <c r="B18" s="1" t="s">
        <v>33</v>
      </c>
      <c r="C18" s="1">
        <v>20</v>
      </c>
      <c r="D18" s="1">
        <v>10</v>
      </c>
      <c r="E18" s="1">
        <v>500</v>
      </c>
      <c r="F18" s="1" t="s">
        <v>37</v>
      </c>
      <c r="I18" s="1" t="s">
        <v>17</v>
      </c>
      <c r="J18" s="1">
        <v>70.94</v>
      </c>
    </row>
    <row r="19" spans="1:10" ht="12.75">
      <c r="A19" s="1" t="s">
        <v>36</v>
      </c>
      <c r="B19" s="1" t="s">
        <v>33</v>
      </c>
      <c r="C19" s="1">
        <v>20</v>
      </c>
      <c r="D19" s="1">
        <v>10</v>
      </c>
      <c r="E19" s="1">
        <v>600</v>
      </c>
      <c r="F19" s="1" t="s">
        <v>38</v>
      </c>
      <c r="I19" s="1" t="s">
        <v>18</v>
      </c>
      <c r="J19" s="1">
        <v>71.85</v>
      </c>
    </row>
    <row r="20" spans="1:6" ht="12.75">
      <c r="A20" s="1" t="s">
        <v>39</v>
      </c>
      <c r="B20" s="1" t="s">
        <v>33</v>
      </c>
      <c r="C20" s="1">
        <v>20</v>
      </c>
      <c r="D20" s="1">
        <v>10</v>
      </c>
      <c r="E20" s="1">
        <v>500</v>
      </c>
      <c r="F20" s="1" t="s">
        <v>40</v>
      </c>
    </row>
    <row r="22" spans="2:3" ht="12.75">
      <c r="B22" s="1" t="s">
        <v>46</v>
      </c>
      <c r="C22" s="1" t="s">
        <v>43</v>
      </c>
    </row>
    <row r="23" spans="1:12" ht="12.75">
      <c r="A23" s="5" t="s">
        <v>13</v>
      </c>
      <c r="B23" s="2">
        <f>K4/J14</f>
        <v>0.0064500124038700075</v>
      </c>
      <c r="C23" s="1">
        <v>1</v>
      </c>
      <c r="D23" s="1">
        <f>B23*C23</f>
        <v>0.0064500124038700075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 t="s">
        <v>14</v>
      </c>
      <c r="B24" s="2">
        <f>K5/J15</f>
        <v>9.807767752059632E-05</v>
      </c>
      <c r="C24" s="1">
        <v>3</v>
      </c>
      <c r="D24" s="1">
        <f>B24*C24</f>
        <v>0.00029423303256178896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5" t="s">
        <v>15</v>
      </c>
      <c r="B25" s="2">
        <f>K6/J16</f>
        <v>0.0010402796271637817</v>
      </c>
      <c r="C25" s="1">
        <v>2</v>
      </c>
      <c r="D25" s="1">
        <f>B25*C25</f>
        <v>0.0020805592543275634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5" t="s">
        <v>16</v>
      </c>
      <c r="B26" s="2">
        <f>K7/J17</f>
        <v>0.6032928508826844</v>
      </c>
      <c r="C26" s="1">
        <v>2</v>
      </c>
      <c r="D26" s="1">
        <f>B26*C26</f>
        <v>1.2065857017653687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5" t="s">
        <v>17</v>
      </c>
      <c r="B27" s="2">
        <f>K8/J18</f>
        <v>0.04177826332111644</v>
      </c>
      <c r="C27" s="1">
        <v>1</v>
      </c>
      <c r="D27" s="1">
        <f>B27*C27</f>
        <v>0.04177826332111644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5" t="s">
        <v>18</v>
      </c>
      <c r="B28" s="2">
        <f>K9/J19</f>
        <v>0.5871085594989562</v>
      </c>
      <c r="C28" s="1">
        <v>1</v>
      </c>
      <c r="D28" s="1">
        <f>B28*C28</f>
        <v>0.5871085594989562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1" t="s">
        <v>44</v>
      </c>
      <c r="B29" s="2"/>
      <c r="D29" s="1">
        <f>SUM(D23:D28)</f>
        <v>1.8442973292762006</v>
      </c>
      <c r="E29" s="5"/>
      <c r="F29" s="5"/>
      <c r="G29" s="5"/>
      <c r="H29" s="5"/>
      <c r="I29" s="5"/>
      <c r="J29" s="5"/>
      <c r="K29" s="5"/>
      <c r="L29" s="5"/>
    </row>
    <row r="30" spans="5:12" ht="12.75">
      <c r="E30" s="5"/>
      <c r="F30" s="5"/>
      <c r="G30" s="5"/>
      <c r="H30" s="5"/>
      <c r="I30" s="5"/>
      <c r="J30" s="5"/>
      <c r="K30" s="5"/>
      <c r="L30" s="5"/>
    </row>
    <row r="31" spans="1:12" ht="12.75">
      <c r="A31" s="1" t="s">
        <v>45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1">
        <f>3/D29</f>
        <v>1.6266357665753157</v>
      </c>
      <c r="E32" s="5"/>
      <c r="F32" s="5"/>
      <c r="G32" s="5"/>
      <c r="H32" s="5"/>
      <c r="I32" s="5"/>
      <c r="J32" s="5"/>
      <c r="K32" s="5"/>
      <c r="L32" s="5"/>
    </row>
    <row r="33" spans="5:12" ht="12.75">
      <c r="E33" s="5"/>
      <c r="F33" s="5"/>
      <c r="G33" s="5"/>
      <c r="H33" s="5"/>
      <c r="I33" s="5"/>
      <c r="J33" s="5"/>
      <c r="K33" s="5"/>
      <c r="L33" s="5"/>
    </row>
    <row r="34" spans="3:12" ht="12.75">
      <c r="C34" s="1" t="s">
        <v>42</v>
      </c>
      <c r="E34" s="5"/>
      <c r="F34" s="5"/>
      <c r="G34" s="5"/>
      <c r="H34" s="5"/>
      <c r="I34" s="5"/>
      <c r="J34" s="5"/>
      <c r="K34" s="5"/>
      <c r="L34" s="5"/>
    </row>
    <row r="35" spans="1:12" ht="18.75">
      <c r="A35" s="1" t="s">
        <v>20</v>
      </c>
      <c r="B35" s="1">
        <v>1</v>
      </c>
      <c r="C35" s="2">
        <f>D23*$A$32*B35</f>
        <v>0.010491820870989384</v>
      </c>
      <c r="E35" s="5"/>
      <c r="F35" s="4"/>
      <c r="L35" s="5"/>
    </row>
    <row r="36" spans="1:12" ht="12.75">
      <c r="A36" s="1" t="s">
        <v>21</v>
      </c>
      <c r="B36" s="1">
        <v>0.666</v>
      </c>
      <c r="C36" s="2">
        <f>D24*$A$32*B36</f>
        <v>0.00031875424299896836</v>
      </c>
      <c r="E36" s="5"/>
      <c r="L36" s="5"/>
    </row>
    <row r="37" spans="1:3" ht="12.75">
      <c r="A37" s="1" t="s">
        <v>22</v>
      </c>
      <c r="B37" s="1">
        <v>0.5</v>
      </c>
      <c r="C37" s="2">
        <f>D25*$A$32*B37</f>
        <v>0.0016921560487842416</v>
      </c>
    </row>
    <row r="38" spans="1:3" ht="12.75">
      <c r="A38" s="1" t="s">
        <v>23</v>
      </c>
      <c r="B38" s="1">
        <v>0.5</v>
      </c>
      <c r="C38" s="2">
        <f>D26*$A$32*B38</f>
        <v>0.981337728964963</v>
      </c>
    </row>
    <row r="39" spans="1:3" ht="12.75">
      <c r="A39" s="1" t="s">
        <v>24</v>
      </c>
      <c r="B39" s="1">
        <v>1</v>
      </c>
      <c r="C39" s="2">
        <f>D27*$A$32*B39</f>
        <v>0.06795801738352963</v>
      </c>
    </row>
    <row r="40" spans="1:3" ht="12.75">
      <c r="A40" s="1" t="s">
        <v>25</v>
      </c>
      <c r="B40" s="1">
        <v>1</v>
      </c>
      <c r="C40" s="2">
        <f>D28*$A$32*B40</f>
        <v>0.9550117817435141</v>
      </c>
    </row>
    <row r="42" ht="23.25">
      <c r="E42" s="4" t="s">
        <v>48</v>
      </c>
    </row>
    <row r="43" ht="12.75">
      <c r="C43" s="2"/>
    </row>
    <row r="44" ht="12.75">
      <c r="C44" s="2"/>
    </row>
    <row r="45" ht="12.75">
      <c r="C45" s="2"/>
    </row>
    <row r="46" ht="12.75">
      <c r="C46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2006-11-08T01:09:14Z</dcterms:created>
  <dcterms:modified xsi:type="dcterms:W3CDTF">2012-02-06T21:32:01Z</dcterms:modified>
  <cp:category/>
  <cp:version/>
  <cp:contentType/>
  <cp:contentStatus/>
</cp:coreProperties>
</file>