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4565" windowHeight="1138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<sst xmlns="http://schemas.openxmlformats.org/spreadsheetml/2006/main" count="86" uniqueCount="68">
  <si>
    <t>jeremejevite606jeremejevite606jeremejevite606jeremejevite606jeremejevite606jeremejevite606jeremejevite606jeremejevite606jeremejevite606jeremejevite606jeremejevite606jeremejevite606</t>
  </si>
  <si>
    <t>#49</t>
  </si>
  <si>
    <t>#50</t>
  </si>
  <si>
    <t>#51</t>
  </si>
  <si>
    <t>#52</t>
  </si>
  <si>
    <t>#53</t>
  </si>
  <si>
    <t>#54</t>
  </si>
  <si>
    <t>#55</t>
  </si>
  <si>
    <t>#56</t>
  </si>
  <si>
    <t>#57</t>
  </si>
  <si>
    <t>#58</t>
  </si>
  <si>
    <t>#59</t>
  </si>
  <si>
    <t>#60</t>
  </si>
  <si>
    <t>Ox</t>
  </si>
  <si>
    <t>Wt</t>
  </si>
  <si>
    <t>Percents</t>
  </si>
  <si>
    <t>Average</t>
  </si>
  <si>
    <t>Standard</t>
  </si>
  <si>
    <t>Dev</t>
  </si>
  <si>
    <t>F</t>
  </si>
  <si>
    <t>Na2O</t>
  </si>
  <si>
    <t>K2O</t>
  </si>
  <si>
    <t>SiO2</t>
  </si>
  <si>
    <t>Al2O3</t>
  </si>
  <si>
    <t>CaO</t>
  </si>
  <si>
    <t>Fe2O3</t>
  </si>
  <si>
    <t>Totals</t>
  </si>
  <si>
    <t>Cation</t>
  </si>
  <si>
    <t>Numbers</t>
  </si>
  <si>
    <t>Normalized</t>
  </si>
  <si>
    <t>to</t>
  </si>
  <si>
    <t>O</t>
  </si>
  <si>
    <t>Na</t>
  </si>
  <si>
    <t>K</t>
  </si>
  <si>
    <t>Si</t>
  </si>
  <si>
    <t>Al</t>
  </si>
  <si>
    <t>Ca</t>
  </si>
  <si>
    <t>Fe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</si>
  <si>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</si>
  <si>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</si>
  <si>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</si>
  <si>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</si>
  <si>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</si>
  <si>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</si>
  <si>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</si>
  <si>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</si>
  <si>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</si>
  <si>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</si>
  <si>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</si>
  <si>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diopside</t>
  </si>
  <si>
    <t>MgF2</t>
  </si>
  <si>
    <t>anor-hk</t>
  </si>
  <si>
    <t>PET</t>
  </si>
  <si>
    <t>kspar-OR1</t>
  </si>
  <si>
    <t>LIF</t>
  </si>
  <si>
    <t>fayalite</t>
  </si>
  <si>
    <t>not in the wds scan</t>
  </si>
  <si>
    <t>B2O3*</t>
  </si>
  <si>
    <t>B*</t>
  </si>
  <si>
    <t>*</t>
  </si>
  <si>
    <t>* = estimated by difference</t>
  </si>
  <si>
    <r>
      <t>Al</t>
    </r>
    <r>
      <rPr>
        <vertAlign val="subscript"/>
        <sz val="14"/>
        <rFont val="Times New Roman"/>
        <family val="1"/>
      </rPr>
      <t>6</t>
    </r>
    <r>
      <rPr>
        <sz val="14"/>
        <rFont val="Times New Roman"/>
        <family val="1"/>
      </rPr>
      <t>(BO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5</t>
    </r>
    <r>
      <rPr>
        <sz val="14"/>
        <rFont val="Times New Roman"/>
        <family val="1"/>
      </rPr>
      <t>F</t>
    </r>
    <r>
      <rPr>
        <vertAlign val="subscript"/>
        <sz val="14"/>
        <rFont val="Times New Roman"/>
        <family val="1"/>
      </rPr>
      <t>3</t>
    </r>
  </si>
  <si>
    <t>ideal</t>
  </si>
  <si>
    <t>measured</t>
  </si>
  <si>
    <t>Totals**</t>
  </si>
  <si>
    <t>** = totals adjusted for F2=-O</t>
  </si>
  <si>
    <r>
      <t>(Al</t>
    </r>
    <r>
      <rPr>
        <vertAlign val="subscript"/>
        <sz val="14"/>
        <rFont val="Times New Roman"/>
        <family val="1"/>
      </rPr>
      <t>5.99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0.01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Σ=6</t>
    </r>
    <r>
      <rPr>
        <sz val="14"/>
        <rFont val="Times New Roman"/>
        <family val="1"/>
      </rPr>
      <t>(B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5</t>
    </r>
    <r>
      <rPr>
        <sz val="14"/>
        <rFont val="Times New Roman"/>
        <family val="1"/>
      </rPr>
      <t>(F</t>
    </r>
    <r>
      <rPr>
        <vertAlign val="subscript"/>
        <sz val="14"/>
        <rFont val="Times New Roman"/>
        <family val="1"/>
      </rPr>
      <t>2.85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0.15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Σ=3.00</t>
    </r>
  </si>
  <si>
    <t>F is underestimated or OH is present; check the wide Raman scan in the OH region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</si>
</sst>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0.0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8">
    <font>
      <sz val="10"/>
      <name val="Courier New"/>
      <family val="0"/>
    </font>
    <font>
      <sz val="10"/>
      <name val="Times New Roman"/>
      <family val="1"/>
    </font>
    <font>
      <sz val="8"/>
      <name val="Courier New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vertAlign val="superscript"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3" fillId="2" borderId="0" xfId="0" applyNumberFormat="1" applyFont="1" applyFill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workbookViewId="0" topLeftCell="A1">
      <selection activeCell="N9" sqref="N9"/>
    </sheetView>
  </sheetViews>
  <sheetFormatPr defaultColWidth="9.00390625" defaultRowHeight="13.5"/>
  <cols>
    <col min="1" max="1" width="6.875" style="1" customWidth="1"/>
    <col min="2" max="16384" width="5.25390625" style="1" customWidth="1"/>
  </cols>
  <sheetData>
    <row r="1" ht="12.75">
      <c r="B1" s="1" t="s">
        <v>0</v>
      </c>
    </row>
    <row r="2" spans="2:13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</row>
    <row r="3" spans="1:6" ht="12.75">
      <c r="A3" s="1" t="s">
        <v>13</v>
      </c>
      <c r="B3" s="1" t="s">
        <v>14</v>
      </c>
      <c r="C3" s="1" t="s">
        <v>15</v>
      </c>
      <c r="D3" s="1" t="s">
        <v>16</v>
      </c>
      <c r="E3" s="1" t="s">
        <v>17</v>
      </c>
      <c r="F3" s="1" t="s">
        <v>18</v>
      </c>
    </row>
    <row r="4" spans="1:18" ht="12.75">
      <c r="A4" s="1" t="s">
        <v>23</v>
      </c>
      <c r="B4" s="2">
        <v>60.79</v>
      </c>
      <c r="C4" s="2">
        <v>60.74</v>
      </c>
      <c r="D4" s="2">
        <v>60.85</v>
      </c>
      <c r="E4" s="2">
        <v>60.79</v>
      </c>
      <c r="F4" s="2">
        <v>60.84</v>
      </c>
      <c r="G4" s="2">
        <v>60.64</v>
      </c>
      <c r="H4" s="2">
        <v>60.72</v>
      </c>
      <c r="I4" s="2">
        <v>60.54</v>
      </c>
      <c r="J4" s="2">
        <v>60.65</v>
      </c>
      <c r="K4" s="2">
        <v>60.86</v>
      </c>
      <c r="L4" s="2">
        <v>60.76</v>
      </c>
      <c r="M4" s="2">
        <v>60.47</v>
      </c>
      <c r="N4" s="2"/>
      <c r="O4" s="2">
        <f>AVERAGE(B4:M4)</f>
        <v>60.72083333333334</v>
      </c>
      <c r="P4" s="2">
        <f>STDEV(B4:M4)</f>
        <v>0.12391040262056945</v>
      </c>
      <c r="Q4" s="2"/>
      <c r="R4" s="2"/>
    </row>
    <row r="5" spans="1:18" ht="12.75">
      <c r="A5" s="1" t="s">
        <v>25</v>
      </c>
      <c r="B5" s="2">
        <v>0.11</v>
      </c>
      <c r="C5" s="2">
        <v>0.15</v>
      </c>
      <c r="D5" s="2">
        <v>0.08</v>
      </c>
      <c r="E5" s="2">
        <v>0.08</v>
      </c>
      <c r="F5" s="2">
        <v>0.14</v>
      </c>
      <c r="G5" s="2">
        <v>0.18</v>
      </c>
      <c r="H5" s="2">
        <v>0.11</v>
      </c>
      <c r="I5" s="2">
        <v>0.14</v>
      </c>
      <c r="J5" s="2">
        <v>0.1</v>
      </c>
      <c r="K5" s="2">
        <v>0.11</v>
      </c>
      <c r="L5" s="2">
        <v>0.13</v>
      </c>
      <c r="M5" s="2">
        <v>0.11</v>
      </c>
      <c r="N5" s="2"/>
      <c r="O5" s="2">
        <f aca="true" t="shared" si="0" ref="O5:O22">AVERAGE(B5:M5)</f>
        <v>0.12000000000000001</v>
      </c>
      <c r="P5" s="2">
        <f aca="true" t="shared" si="1" ref="P5:P22">STDEV(B5:M5)</f>
        <v>0.02923260943784272</v>
      </c>
      <c r="Q5" s="2"/>
      <c r="R5" s="2"/>
    </row>
    <row r="6" spans="1:18" ht="12.75">
      <c r="A6" s="1" t="s">
        <v>19</v>
      </c>
      <c r="B6" s="2">
        <v>6.131915</v>
      </c>
      <c r="C6" s="2">
        <v>6.3391910000000005</v>
      </c>
      <c r="D6" s="2">
        <v>6.270099</v>
      </c>
      <c r="E6" s="2">
        <v>6.304645</v>
      </c>
      <c r="F6" s="2">
        <v>5.959185000000001</v>
      </c>
      <c r="G6" s="2">
        <v>5.941912</v>
      </c>
      <c r="H6" s="2">
        <v>6.114642</v>
      </c>
      <c r="I6" s="2">
        <v>6.183734</v>
      </c>
      <c r="J6" s="2">
        <v>6.408283</v>
      </c>
      <c r="K6" s="2">
        <v>6.753743</v>
      </c>
      <c r="L6" s="2">
        <v>6.684651000000001</v>
      </c>
      <c r="M6" s="2">
        <v>6.494648</v>
      </c>
      <c r="N6" s="2"/>
      <c r="O6" s="2">
        <v>6.298887333333333</v>
      </c>
      <c r="P6" s="2">
        <v>0.25697518379278866</v>
      </c>
      <c r="Q6" s="2"/>
      <c r="R6" s="2"/>
    </row>
    <row r="7" spans="1:18" s="5" customFormat="1" ht="12.75">
      <c r="A7" s="5" t="s">
        <v>22</v>
      </c>
      <c r="B7" s="6">
        <v>0</v>
      </c>
      <c r="C7" s="6">
        <v>0</v>
      </c>
      <c r="D7" s="6">
        <v>0.39</v>
      </c>
      <c r="E7" s="6">
        <v>0.71</v>
      </c>
      <c r="F7" s="6">
        <v>0</v>
      </c>
      <c r="G7" s="6">
        <v>1.47</v>
      </c>
      <c r="H7" s="6">
        <v>0.5</v>
      </c>
      <c r="I7" s="6">
        <v>0</v>
      </c>
      <c r="J7" s="6">
        <v>0.65</v>
      </c>
      <c r="K7" s="6">
        <v>0.07</v>
      </c>
      <c r="L7" s="6">
        <v>0</v>
      </c>
      <c r="M7" s="6">
        <v>0.19</v>
      </c>
      <c r="N7" s="6"/>
      <c r="O7" s="6">
        <f t="shared" si="0"/>
        <v>0.33166666666666667</v>
      </c>
      <c r="P7" s="6">
        <f t="shared" si="1"/>
        <v>0.44828629921134777</v>
      </c>
      <c r="Q7" s="6" t="s">
        <v>56</v>
      </c>
      <c r="R7" s="6"/>
    </row>
    <row r="8" spans="1:18" s="5" customFormat="1" ht="12.75">
      <c r="A8" s="5" t="s">
        <v>20</v>
      </c>
      <c r="B8" s="6">
        <v>0.02</v>
      </c>
      <c r="C8" s="6">
        <v>0.04</v>
      </c>
      <c r="D8" s="6">
        <v>0.04</v>
      </c>
      <c r="E8" s="6">
        <v>0.03</v>
      </c>
      <c r="F8" s="6">
        <v>0.05</v>
      </c>
      <c r="G8" s="6">
        <v>0.11</v>
      </c>
      <c r="H8" s="6">
        <v>0.09</v>
      </c>
      <c r="I8" s="6">
        <v>0.03</v>
      </c>
      <c r="J8" s="6">
        <v>0.04</v>
      </c>
      <c r="K8" s="6">
        <v>0.04</v>
      </c>
      <c r="L8" s="6">
        <v>0.06</v>
      </c>
      <c r="M8" s="6">
        <v>0.06</v>
      </c>
      <c r="N8" s="6"/>
      <c r="O8" s="6">
        <f t="shared" si="0"/>
        <v>0.05083333333333334</v>
      </c>
      <c r="P8" s="6">
        <f t="shared" si="1"/>
        <v>0.02609713789020944</v>
      </c>
      <c r="Q8" s="6" t="s">
        <v>56</v>
      </c>
      <c r="R8" s="6"/>
    </row>
    <row r="9" spans="1:18" s="5" customFormat="1" ht="12.75">
      <c r="A9" s="5" t="s">
        <v>21</v>
      </c>
      <c r="B9" s="6">
        <v>0</v>
      </c>
      <c r="C9" s="6">
        <v>0.02</v>
      </c>
      <c r="D9" s="6">
        <v>0</v>
      </c>
      <c r="E9" s="6">
        <v>0</v>
      </c>
      <c r="F9" s="6">
        <v>0.02</v>
      </c>
      <c r="G9" s="6">
        <v>0</v>
      </c>
      <c r="H9" s="6">
        <v>0</v>
      </c>
      <c r="I9" s="6">
        <v>0</v>
      </c>
      <c r="J9" s="6">
        <v>0</v>
      </c>
      <c r="K9" s="6">
        <v>0.01</v>
      </c>
      <c r="L9" s="6">
        <v>0.02</v>
      </c>
      <c r="M9" s="6">
        <v>0</v>
      </c>
      <c r="N9" s="6"/>
      <c r="O9" s="6">
        <f t="shared" si="0"/>
        <v>0.005833333333333334</v>
      </c>
      <c r="P9" s="6">
        <f t="shared" si="1"/>
        <v>0.0090033663737852</v>
      </c>
      <c r="Q9" s="6" t="s">
        <v>56</v>
      </c>
      <c r="R9" s="6"/>
    </row>
    <row r="10" spans="1:18" s="5" customFormat="1" ht="12.75">
      <c r="A10" s="5" t="s">
        <v>24</v>
      </c>
      <c r="B10" s="6">
        <v>0</v>
      </c>
      <c r="C10" s="6">
        <v>0.02</v>
      </c>
      <c r="D10" s="6">
        <v>0.01</v>
      </c>
      <c r="E10" s="6">
        <v>0.01</v>
      </c>
      <c r="F10" s="6">
        <v>0.01</v>
      </c>
      <c r="G10" s="6">
        <v>0.01</v>
      </c>
      <c r="H10" s="6">
        <v>0.01</v>
      </c>
      <c r="I10" s="6">
        <v>0</v>
      </c>
      <c r="J10" s="6">
        <v>0.02</v>
      </c>
      <c r="K10" s="6">
        <v>0.01</v>
      </c>
      <c r="L10" s="6">
        <v>0.01</v>
      </c>
      <c r="M10" s="6">
        <v>0.01</v>
      </c>
      <c r="N10" s="6"/>
      <c r="O10" s="6">
        <f t="shared" si="0"/>
        <v>0.01</v>
      </c>
      <c r="P10" s="6">
        <f t="shared" si="1"/>
        <v>0.006030226891555275</v>
      </c>
      <c r="Q10" s="6" t="s">
        <v>56</v>
      </c>
      <c r="R10" s="6"/>
    </row>
    <row r="11" spans="1:18" ht="12.75">
      <c r="A11" s="1" t="s">
        <v>64</v>
      </c>
      <c r="B11" s="2">
        <v>64.47</v>
      </c>
      <c r="C11" s="2">
        <v>64.63</v>
      </c>
      <c r="D11" s="2">
        <v>64.99</v>
      </c>
      <c r="E11" s="2">
        <v>65.27</v>
      </c>
      <c r="F11" s="2">
        <v>64.51</v>
      </c>
      <c r="G11" s="2">
        <v>65.85</v>
      </c>
      <c r="H11" s="2">
        <v>64.98</v>
      </c>
      <c r="I11" s="2">
        <v>64.29</v>
      </c>
      <c r="J11" s="2">
        <v>65.16</v>
      </c>
      <c r="K11" s="2">
        <v>65.01</v>
      </c>
      <c r="L11" s="2">
        <v>64.85</v>
      </c>
      <c r="M11" s="2">
        <v>64.6</v>
      </c>
      <c r="N11" s="2"/>
      <c r="O11" s="2">
        <f t="shared" si="0"/>
        <v>64.88416666666666</v>
      </c>
      <c r="P11" s="2">
        <f t="shared" si="1"/>
        <v>0.42694386118863364</v>
      </c>
      <c r="Q11" s="2"/>
      <c r="R11" s="2"/>
    </row>
    <row r="12" spans="1:18" ht="12.75">
      <c r="A12" s="1" t="s">
        <v>57</v>
      </c>
      <c r="B12" s="2">
        <f aca="true" t="shared" si="2" ref="B12:M12">100-SUM(B4:B6)</f>
        <v>32.968085</v>
      </c>
      <c r="C12" s="2">
        <f t="shared" si="2"/>
        <v>32.770809</v>
      </c>
      <c r="D12" s="2">
        <f t="shared" si="2"/>
        <v>32.799901000000006</v>
      </c>
      <c r="E12" s="2">
        <f t="shared" si="2"/>
        <v>32.825355</v>
      </c>
      <c r="F12" s="2">
        <f t="shared" si="2"/>
        <v>33.06081499999999</v>
      </c>
      <c r="G12" s="2">
        <f t="shared" si="2"/>
        <v>33.238088000000005</v>
      </c>
      <c r="H12" s="2">
        <f t="shared" si="2"/>
        <v>33.055358</v>
      </c>
      <c r="I12" s="2">
        <f t="shared" si="2"/>
        <v>33.136266000000006</v>
      </c>
      <c r="J12" s="2">
        <f t="shared" si="2"/>
        <v>32.841717</v>
      </c>
      <c r="K12" s="2">
        <f t="shared" si="2"/>
        <v>32.276257</v>
      </c>
      <c r="L12" s="2">
        <f t="shared" si="2"/>
        <v>32.425349</v>
      </c>
      <c r="M12" s="2">
        <f t="shared" si="2"/>
        <v>32.925352000000004</v>
      </c>
      <c r="N12" s="2"/>
      <c r="O12" s="2"/>
      <c r="P12" s="2"/>
      <c r="Q12" s="2"/>
      <c r="R12" s="2"/>
    </row>
    <row r="13" spans="1:18" ht="12.75">
      <c r="A13" s="1" t="s">
        <v>60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2.75">
      <c r="A14" s="1" t="s">
        <v>65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2:18" ht="12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2.75">
      <c r="A16" s="1" t="s">
        <v>27</v>
      </c>
      <c r="B16" s="2" t="s">
        <v>28</v>
      </c>
      <c r="C16" s="2" t="s">
        <v>29</v>
      </c>
      <c r="D16" s="2" t="s">
        <v>30</v>
      </c>
      <c r="E16" s="2">
        <v>9</v>
      </c>
      <c r="F16" s="2" t="s">
        <v>31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7" ht="12.75">
      <c r="A17" s="1" t="s">
        <v>35</v>
      </c>
      <c r="B17" s="2">
        <v>5.993075923018289</v>
      </c>
      <c r="C17" s="2">
        <v>5.9905542804810015</v>
      </c>
      <c r="D17" s="2">
        <v>5.994967685010643</v>
      </c>
      <c r="E17" s="2">
        <v>5.994962722263353</v>
      </c>
      <c r="F17" s="2">
        <v>5.991197540492197</v>
      </c>
      <c r="G17" s="2">
        <v>5.98865005349279</v>
      </c>
      <c r="H17" s="2">
        <v>5.993067949938388</v>
      </c>
      <c r="I17" s="2">
        <v>5.991153985082254</v>
      </c>
      <c r="J17" s="2">
        <v>5.993690207853013</v>
      </c>
      <c r="K17" s="2">
        <v>5.993083877778363</v>
      </c>
      <c r="L17" s="2">
        <v>5.991814682567492</v>
      </c>
      <c r="M17" s="2">
        <v>5.993039324140049</v>
      </c>
      <c r="N17" s="2"/>
      <c r="O17" s="2">
        <f t="shared" si="0"/>
        <v>5.992438186009818</v>
      </c>
      <c r="P17" s="2">
        <f t="shared" si="1"/>
        <v>0.0018438344746730564</v>
      </c>
      <c r="Q17" s="3">
        <v>5.99</v>
      </c>
    </row>
    <row r="18" spans="1:17" ht="12.75">
      <c r="A18" s="1" t="s">
        <v>37</v>
      </c>
      <c r="B18" s="2">
        <v>0.006924076981711882</v>
      </c>
      <c r="C18" s="2">
        <v>0.009445719518998513</v>
      </c>
      <c r="D18" s="2">
        <v>0.0050323149893575425</v>
      </c>
      <c r="E18" s="2">
        <v>0.005037277736646222</v>
      </c>
      <c r="F18" s="2">
        <v>0.008802459507803926</v>
      </c>
      <c r="G18" s="2">
        <v>0.011349946507210409</v>
      </c>
      <c r="H18" s="2">
        <v>0.006932050061611256</v>
      </c>
      <c r="I18" s="2">
        <v>0.008846014917746694</v>
      </c>
      <c r="J18" s="2">
        <v>0.006309792146987149</v>
      </c>
      <c r="K18" s="2">
        <v>0.006916122221637034</v>
      </c>
      <c r="L18" s="2">
        <v>0.008185317432507699</v>
      </c>
      <c r="M18" s="2">
        <v>0.006960675859952131</v>
      </c>
      <c r="N18" s="2"/>
      <c r="O18" s="2">
        <f t="shared" si="0"/>
        <v>0.007561813990180873</v>
      </c>
      <c r="P18" s="2">
        <f t="shared" si="1"/>
        <v>0.0018438344697230614</v>
      </c>
      <c r="Q18" s="3">
        <v>0.01</v>
      </c>
    </row>
    <row r="19" spans="1:18" ht="12.75">
      <c r="A19" s="1" t="s">
        <v>58</v>
      </c>
      <c r="B19" s="2">
        <v>5.071590560061842</v>
      </c>
      <c r="C19" s="2">
        <v>5.064219489111748</v>
      </c>
      <c r="D19" s="2">
        <v>5.061287651166744</v>
      </c>
      <c r="E19" s="2">
        <v>5.067063886166947</v>
      </c>
      <c r="F19" s="2">
        <v>5.070023830208487</v>
      </c>
      <c r="G19" s="2">
        <v>5.090898854612548</v>
      </c>
      <c r="H19" s="2">
        <v>5.080881393904086</v>
      </c>
      <c r="I19" s="2">
        <v>5.096556090202218</v>
      </c>
      <c r="J19" s="2">
        <v>5.077404326788432</v>
      </c>
      <c r="K19" s="2">
        <v>5.035205214407233</v>
      </c>
      <c r="L19" s="2">
        <v>5.048432943011768</v>
      </c>
      <c r="M19" s="2">
        <v>5.094451874968396</v>
      </c>
      <c r="O19" s="2">
        <f>AVERAGE(B19:M19)</f>
        <v>5.071501342884204</v>
      </c>
      <c r="P19" s="2">
        <f>STDEV(B19:M19)</f>
        <v>0.018296418568859954</v>
      </c>
      <c r="Q19" s="3">
        <v>5</v>
      </c>
      <c r="R19" s="1" t="s">
        <v>59</v>
      </c>
    </row>
    <row r="20" spans="1:18" ht="12.75">
      <c r="A20" s="1" t="s">
        <v>26</v>
      </c>
      <c r="B20" s="2">
        <f>SUM(B17:B18)</f>
        <v>6.000000000000001</v>
      </c>
      <c r="C20" s="2">
        <f aca="true" t="shared" si="3" ref="C20:M20">SUM(C17:C18)</f>
        <v>6</v>
      </c>
      <c r="D20" s="2">
        <f t="shared" si="3"/>
        <v>6</v>
      </c>
      <c r="E20" s="2">
        <f t="shared" si="3"/>
        <v>5.999999999999999</v>
      </c>
      <c r="F20" s="2">
        <f t="shared" si="3"/>
        <v>6.000000000000001</v>
      </c>
      <c r="G20" s="2">
        <f t="shared" si="3"/>
        <v>6</v>
      </c>
      <c r="H20" s="2">
        <f t="shared" si="3"/>
        <v>6</v>
      </c>
      <c r="I20" s="2">
        <f t="shared" si="3"/>
        <v>6</v>
      </c>
      <c r="J20" s="2">
        <f t="shared" si="3"/>
        <v>6</v>
      </c>
      <c r="K20" s="2">
        <f t="shared" si="3"/>
        <v>6</v>
      </c>
      <c r="L20" s="2">
        <f t="shared" si="3"/>
        <v>6</v>
      </c>
      <c r="M20" s="2">
        <f t="shared" si="3"/>
        <v>6.000000000000001</v>
      </c>
      <c r="N20" s="2"/>
      <c r="O20" s="2">
        <f t="shared" si="0"/>
        <v>6</v>
      </c>
      <c r="P20" s="2">
        <f t="shared" si="1"/>
        <v>0</v>
      </c>
      <c r="Q20" s="3"/>
      <c r="R20" s="2"/>
    </row>
    <row r="21" spans="2:18" ht="7.5" customHeight="1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3"/>
      <c r="R21" s="2"/>
    </row>
    <row r="22" spans="1:17" ht="12.75">
      <c r="A22" s="1" t="s">
        <v>19</v>
      </c>
      <c r="B22" s="2">
        <v>2.768577272004894</v>
      </c>
      <c r="C22" s="2">
        <v>2.8668738800731033</v>
      </c>
      <c r="D22" s="2">
        <v>2.833985663323315</v>
      </c>
      <c r="E22" s="2">
        <v>2.8496357449174328</v>
      </c>
      <c r="F22" s="2">
        <v>2.688245621076888</v>
      </c>
      <c r="G22" s="2">
        <v>2.6786876757052966</v>
      </c>
      <c r="H22" s="2">
        <v>2.759625906080135</v>
      </c>
      <c r="I22" s="2">
        <v>2.7908018566015387</v>
      </c>
      <c r="J22" s="2">
        <v>2.8974900379350865</v>
      </c>
      <c r="K22" s="2">
        <v>3.064524812335756</v>
      </c>
      <c r="L22" s="2">
        <v>3.0307867074783537</v>
      </c>
      <c r="M22" s="2">
        <v>2.9364843231477584</v>
      </c>
      <c r="N22" s="2"/>
      <c r="O22" s="2">
        <f t="shared" si="0"/>
        <v>2.8471432917232966</v>
      </c>
      <c r="P22" s="2">
        <f t="shared" si="1"/>
        <v>0.12161672652954778</v>
      </c>
      <c r="Q22" s="4">
        <v>2.85</v>
      </c>
    </row>
    <row r="23" spans="2:18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 t="s">
        <v>67</v>
      </c>
    </row>
    <row r="24" spans="7:10" ht="20.25">
      <c r="G24" s="1" t="s">
        <v>62</v>
      </c>
      <c r="J24" s="7" t="s">
        <v>61</v>
      </c>
    </row>
    <row r="25" spans="7:10" ht="23.25">
      <c r="G25" s="1" t="s">
        <v>63</v>
      </c>
      <c r="J25" s="7" t="s">
        <v>66</v>
      </c>
    </row>
    <row r="27" spans="1:8" ht="12.75">
      <c r="A27" s="1" t="s">
        <v>38</v>
      </c>
      <c r="B27" s="1" t="s">
        <v>39</v>
      </c>
      <c r="C27" s="1" t="s">
        <v>40</v>
      </c>
      <c r="D27" s="1" t="s">
        <v>41</v>
      </c>
      <c r="E27" s="1" t="s">
        <v>42</v>
      </c>
      <c r="F27" s="1" t="s">
        <v>43</v>
      </c>
      <c r="G27" s="1" t="s">
        <v>44</v>
      </c>
      <c r="H27" s="1" t="s">
        <v>45</v>
      </c>
    </row>
    <row r="28" spans="1:8" ht="12.75">
      <c r="A28" s="1" t="s">
        <v>46</v>
      </c>
      <c r="B28" s="1" t="s">
        <v>32</v>
      </c>
      <c r="C28" s="1" t="s">
        <v>47</v>
      </c>
      <c r="D28" s="1">
        <v>20</v>
      </c>
      <c r="E28" s="1">
        <v>10</v>
      </c>
      <c r="F28" s="1">
        <v>600</v>
      </c>
      <c r="G28" s="1">
        <v>-600</v>
      </c>
      <c r="H28" s="1" t="s">
        <v>48</v>
      </c>
    </row>
    <row r="29" spans="1:8" ht="12.75">
      <c r="A29" s="1" t="s">
        <v>46</v>
      </c>
      <c r="B29" s="1" t="s">
        <v>34</v>
      </c>
      <c r="C29" s="1" t="s">
        <v>47</v>
      </c>
      <c r="D29" s="1">
        <v>20</v>
      </c>
      <c r="E29" s="1">
        <v>10</v>
      </c>
      <c r="F29" s="1">
        <v>600</v>
      </c>
      <c r="G29" s="1">
        <v>-600</v>
      </c>
      <c r="H29" s="1" t="s">
        <v>49</v>
      </c>
    </row>
    <row r="30" spans="1:8" ht="12.75">
      <c r="A30" s="1" t="s">
        <v>46</v>
      </c>
      <c r="B30" s="1" t="s">
        <v>19</v>
      </c>
      <c r="C30" s="1" t="s">
        <v>47</v>
      </c>
      <c r="D30" s="1">
        <v>20</v>
      </c>
      <c r="E30" s="1">
        <v>10</v>
      </c>
      <c r="F30" s="1">
        <v>600</v>
      </c>
      <c r="G30" s="1">
        <v>-700</v>
      </c>
      <c r="H30" s="1" t="s">
        <v>50</v>
      </c>
    </row>
    <row r="31" spans="1:8" ht="12.75">
      <c r="A31" s="1" t="s">
        <v>46</v>
      </c>
      <c r="B31" s="1" t="s">
        <v>35</v>
      </c>
      <c r="C31" s="1" t="s">
        <v>47</v>
      </c>
      <c r="D31" s="1">
        <v>20</v>
      </c>
      <c r="E31" s="1">
        <v>10</v>
      </c>
      <c r="F31" s="1">
        <v>600</v>
      </c>
      <c r="G31" s="1">
        <v>-600</v>
      </c>
      <c r="H31" s="1" t="s">
        <v>51</v>
      </c>
    </row>
    <row r="32" spans="1:8" ht="12.75">
      <c r="A32" s="1" t="s">
        <v>52</v>
      </c>
      <c r="B32" s="1" t="s">
        <v>33</v>
      </c>
      <c r="C32" s="1" t="s">
        <v>47</v>
      </c>
      <c r="D32" s="1">
        <v>20</v>
      </c>
      <c r="E32" s="1">
        <v>10</v>
      </c>
      <c r="F32" s="1">
        <v>600</v>
      </c>
      <c r="G32" s="1">
        <v>-600</v>
      </c>
      <c r="H32" s="1" t="s">
        <v>53</v>
      </c>
    </row>
    <row r="33" spans="1:8" ht="12.75">
      <c r="A33" s="1" t="s">
        <v>52</v>
      </c>
      <c r="B33" s="1" t="s">
        <v>36</v>
      </c>
      <c r="C33" s="1" t="s">
        <v>47</v>
      </c>
      <c r="D33" s="1">
        <v>20</v>
      </c>
      <c r="E33" s="1">
        <v>10</v>
      </c>
      <c r="F33" s="1">
        <v>600</v>
      </c>
      <c r="G33" s="1">
        <v>-600</v>
      </c>
      <c r="H33" s="1" t="s">
        <v>49</v>
      </c>
    </row>
    <row r="34" spans="1:16" ht="12.75">
      <c r="A34" s="1" t="s">
        <v>54</v>
      </c>
      <c r="B34" s="1" t="s">
        <v>37</v>
      </c>
      <c r="C34" s="1" t="s">
        <v>47</v>
      </c>
      <c r="D34" s="1">
        <v>20</v>
      </c>
      <c r="E34" s="1">
        <v>10</v>
      </c>
      <c r="F34" s="1">
        <v>500</v>
      </c>
      <c r="G34" s="1">
        <v>-500</v>
      </c>
      <c r="H34" s="1" t="s">
        <v>55</v>
      </c>
      <c r="I34" s="2"/>
      <c r="J34" s="2"/>
      <c r="K34" s="2"/>
      <c r="L34" s="2"/>
      <c r="M34" s="2"/>
      <c r="N34" s="2"/>
      <c r="O34" s="2"/>
      <c r="P34" s="2"/>
    </row>
    <row r="35" spans="9:16" ht="12.75">
      <c r="I35" s="2"/>
      <c r="J35" s="2"/>
      <c r="K35" s="2"/>
      <c r="L35" s="2"/>
      <c r="M35" s="2"/>
      <c r="N35" s="2"/>
      <c r="O35" s="2"/>
      <c r="P35" s="2"/>
    </row>
    <row r="36" spans="2:16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2:16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2:16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2:8" ht="12.75">
      <c r="B39" s="2"/>
      <c r="C39" s="2"/>
      <c r="D39" s="2"/>
      <c r="E39" s="2"/>
      <c r="F39" s="2"/>
      <c r="G39" s="2"/>
      <c r="H39" s="2"/>
    </row>
    <row r="40" spans="2:8" ht="12.75">
      <c r="B40" s="2"/>
      <c r="C40" s="2"/>
      <c r="D40" s="2"/>
      <c r="E40" s="2"/>
      <c r="F40" s="2"/>
      <c r="G40" s="2"/>
      <c r="H40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2007-11-30T21:15:35Z</dcterms:created>
  <dcterms:modified xsi:type="dcterms:W3CDTF">2007-12-03T22:09:44Z</dcterms:modified>
  <cp:category/>
  <cp:version/>
  <cp:contentType/>
  <cp:contentStatus/>
</cp:coreProperties>
</file>