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23475" windowHeight="14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<sst xmlns="http://schemas.openxmlformats.org/spreadsheetml/2006/main" count="56" uniqueCount="35">
  <si>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Weight%</t>
  </si>
  <si>
    <t xml:space="preserve"> </t>
  </si>
  <si>
    <t>Comment</t>
  </si>
  <si>
    <t>S</t>
  </si>
  <si>
    <t>Cu</t>
  </si>
  <si>
    <t>Fe</t>
  </si>
  <si>
    <t>Pb</t>
  </si>
  <si>
    <t>Ag</t>
  </si>
  <si>
    <t>Bi</t>
  </si>
  <si>
    <t>Sb</t>
  </si>
  <si>
    <t>Total</t>
  </si>
  <si>
    <t>Kobe 7_13_11</t>
  </si>
  <si>
    <t>Average:</t>
  </si>
  <si>
    <t>Std. Dev.:</t>
  </si>
  <si>
    <t>Structural Formula Calculation:</t>
  </si>
  <si>
    <t>Element</t>
  </si>
  <si>
    <t>Wt. %</t>
  </si>
  <si>
    <t>At. Wt.</t>
  </si>
  <si>
    <t>Mol. Frac.</t>
  </si>
  <si>
    <t>Struct. Coeff.</t>
  </si>
  <si>
    <t>Total:</t>
  </si>
  <si>
    <t>No. S atoms/formula unit:</t>
  </si>
  <si>
    <t>F =</t>
  </si>
  <si>
    <t>Ideal Chemistry:</t>
  </si>
  <si>
    <r>
      <t>Pb</t>
    </r>
    <r>
      <rPr>
        <b/>
        <vertAlign val="subscript"/>
        <sz val="14"/>
        <color indexed="8"/>
        <rFont val="Calibri"/>
        <family val="2"/>
      </rPr>
      <t>11</t>
    </r>
    <r>
      <rPr>
        <b/>
        <sz val="14"/>
        <color indexed="8"/>
        <rFont val="Calibri"/>
        <family val="2"/>
      </rPr>
      <t>(Cu,Fe)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(Bi,Sb)</t>
    </r>
    <r>
      <rPr>
        <b/>
        <vertAlign val="subscript"/>
        <sz val="14"/>
        <color indexed="8"/>
        <rFont val="Calibri"/>
        <family val="2"/>
      </rPr>
      <t>15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35</t>
    </r>
  </si>
  <si>
    <t>Measured Chemistry:</t>
  </si>
  <si>
    <r>
      <t>(Pb</t>
    </r>
    <r>
      <rPr>
        <b/>
        <vertAlign val="subscript"/>
        <sz val="14"/>
        <color indexed="8"/>
        <rFont val="Calibri"/>
        <family val="2"/>
      </rPr>
      <t>10.21</t>
    </r>
    <r>
      <rPr>
        <b/>
        <sz val="14"/>
        <color indexed="8"/>
        <rFont val="Calibri"/>
        <family val="2"/>
      </rPr>
      <t>Bi</t>
    </r>
    <r>
      <rPr>
        <b/>
        <vertAlign val="subscript"/>
        <sz val="14"/>
        <color indexed="8"/>
        <rFont val="Calibri"/>
        <family val="2"/>
      </rPr>
      <t>0.63</t>
    </r>
    <r>
      <rPr>
        <b/>
        <sz val="14"/>
        <color indexed="8"/>
        <rFont val="Calibri"/>
        <family val="2"/>
      </rPr>
      <t>Ag</t>
    </r>
    <r>
      <rPr>
        <b/>
        <vertAlign val="subscript"/>
        <sz val="14"/>
        <color indexed="8"/>
        <rFont val="Calibri"/>
        <family val="2"/>
      </rPr>
      <t>0.16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Σ=11.00</t>
    </r>
    <r>
      <rPr>
        <b/>
        <sz val="14"/>
        <color indexed="8"/>
        <rFont val="Calibri"/>
        <family val="2"/>
      </rPr>
      <t>(Cu</t>
    </r>
    <r>
      <rPr>
        <b/>
        <vertAlign val="subscript"/>
        <sz val="14"/>
        <color indexed="8"/>
        <rFont val="Calibri"/>
        <family val="2"/>
      </rPr>
      <t>1.64</t>
    </r>
    <r>
      <rPr>
        <b/>
        <sz val="14"/>
        <color indexed="8"/>
        <rFont val="Calibri"/>
        <family val="2"/>
      </rPr>
      <t>Fe</t>
    </r>
    <r>
      <rPr>
        <b/>
        <vertAlign val="subscript"/>
        <sz val="14"/>
        <color indexed="8"/>
        <rFont val="Calibri"/>
        <family val="2"/>
      </rPr>
      <t>0.50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Σ=2.14</t>
    </r>
    <r>
      <rPr>
        <b/>
        <sz val="14"/>
        <color indexed="8"/>
        <rFont val="Calibri"/>
        <family val="2"/>
      </rPr>
      <t>(Bi</t>
    </r>
    <r>
      <rPr>
        <b/>
        <vertAlign val="subscript"/>
        <sz val="14"/>
        <color indexed="8"/>
        <rFont val="Calibri"/>
        <family val="2"/>
      </rPr>
      <t>9.41</t>
    </r>
    <r>
      <rPr>
        <b/>
        <sz val="14"/>
        <color indexed="8"/>
        <rFont val="Calibri"/>
        <family val="2"/>
      </rPr>
      <t>Sb</t>
    </r>
    <r>
      <rPr>
        <b/>
        <vertAlign val="subscript"/>
        <sz val="14"/>
        <color indexed="8"/>
        <rFont val="Calibri"/>
        <family val="2"/>
      </rPr>
      <t>5.59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Σ=15.00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35</t>
    </r>
  </si>
  <si>
    <t xml:space="preserve">Column Conditions :  Cond 1 : 20keV 20nA  </t>
  </si>
  <si>
    <t xml:space="preserve">Beam Size :  &lt;1 µm </t>
  </si>
  <si>
    <t xml:space="preserve">Standard Name :   </t>
  </si>
  <si>
    <t xml:space="preserve"> S , Cu, Fe On chalcopyrite</t>
  </si>
  <si>
    <t xml:space="preserve"> Pb On galena2 </t>
  </si>
  <si>
    <t xml:space="preserve"> Ag, Bi On AgBiS2 </t>
  </si>
  <si>
    <t xml:space="preserve"> Sb On stibnite2 </t>
  </si>
  <si>
    <t>R110092 Kobellite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</si>
</sst>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13.57421875" style="0" customWidth="1"/>
  </cols>
  <sheetData>
    <row r="1" ht="15">
      <c r="B1" t="s">
        <v>34</v>
      </c>
    </row>
    <row r="3" spans="3:10" ht="15">
      <c r="C3" t="s">
        <v>0</v>
      </c>
      <c r="J3" t="s">
        <v>1</v>
      </c>
    </row>
    <row r="4" spans="2:10" ht="1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</row>
    <row r="5" spans="2:10" ht="15">
      <c r="B5" t="s">
        <v>11</v>
      </c>
      <c r="C5">
        <v>18.52206</v>
      </c>
      <c r="D5">
        <v>1.700601</v>
      </c>
      <c r="E5">
        <v>0.462974</v>
      </c>
      <c r="F5">
        <v>34.87554</v>
      </c>
      <c r="G5">
        <v>0.325688</v>
      </c>
      <c r="H5">
        <v>34.97373</v>
      </c>
      <c r="I5">
        <v>11.1178</v>
      </c>
      <c r="J5">
        <v>101.9784</v>
      </c>
    </row>
    <row r="6" spans="2:10" ht="15">
      <c r="B6" t="s">
        <v>11</v>
      </c>
      <c r="C6">
        <v>18.48837</v>
      </c>
      <c r="D6">
        <v>1.697736</v>
      </c>
      <c r="E6">
        <v>0.462066</v>
      </c>
      <c r="F6">
        <v>34.82841</v>
      </c>
      <c r="G6">
        <v>0.269366</v>
      </c>
      <c r="H6">
        <v>34.538</v>
      </c>
      <c r="I6">
        <v>11.10057</v>
      </c>
      <c r="J6">
        <v>101.3845</v>
      </c>
    </row>
    <row r="7" spans="2:10" ht="15">
      <c r="B7" t="s">
        <v>11</v>
      </c>
      <c r="C7">
        <v>18.49571</v>
      </c>
      <c r="D7">
        <v>1.726378</v>
      </c>
      <c r="E7">
        <v>0.463562</v>
      </c>
      <c r="F7">
        <v>34.9636</v>
      </c>
      <c r="G7">
        <v>0.258774</v>
      </c>
      <c r="H7">
        <v>34.82195</v>
      </c>
      <c r="I7">
        <v>11.20444</v>
      </c>
      <c r="J7">
        <v>101.9344</v>
      </c>
    </row>
    <row r="8" spans="2:10" ht="15">
      <c r="B8" t="s">
        <v>11</v>
      </c>
      <c r="C8">
        <v>18.50348</v>
      </c>
      <c r="D8">
        <v>1.726108</v>
      </c>
      <c r="E8">
        <v>0.466269</v>
      </c>
      <c r="F8">
        <v>35.11709</v>
      </c>
      <c r="G8">
        <v>0.293019</v>
      </c>
      <c r="H8">
        <v>34.74041</v>
      </c>
      <c r="I8">
        <v>11.24437</v>
      </c>
      <c r="J8">
        <v>102.0907</v>
      </c>
    </row>
    <row r="9" spans="2:10" ht="15">
      <c r="B9" t="s">
        <v>11</v>
      </c>
      <c r="C9">
        <v>18.51187</v>
      </c>
      <c r="D9">
        <v>1.722139</v>
      </c>
      <c r="E9">
        <v>0.463235</v>
      </c>
      <c r="F9">
        <v>34.77906</v>
      </c>
      <c r="G9">
        <v>0.322441</v>
      </c>
      <c r="H9">
        <v>34.36662</v>
      </c>
      <c r="I9">
        <v>11.20911</v>
      </c>
      <c r="J9">
        <v>101.3745</v>
      </c>
    </row>
    <row r="10" spans="2:10" ht="15">
      <c r="B10" t="s">
        <v>11</v>
      </c>
      <c r="C10">
        <v>18.3957</v>
      </c>
      <c r="D10">
        <v>1.737593</v>
      </c>
      <c r="E10">
        <v>0.452002</v>
      </c>
      <c r="F10">
        <v>34.86369</v>
      </c>
      <c r="G10">
        <v>0.269697</v>
      </c>
      <c r="H10">
        <v>34.80936</v>
      </c>
      <c r="I10">
        <v>11.21313</v>
      </c>
      <c r="J10">
        <v>101.7412</v>
      </c>
    </row>
    <row r="11" spans="2:10" ht="15">
      <c r="B11" t="s">
        <v>11</v>
      </c>
      <c r="C11">
        <v>18.5045</v>
      </c>
      <c r="D11">
        <v>1.709318</v>
      </c>
      <c r="E11">
        <v>0.453436</v>
      </c>
      <c r="F11">
        <v>34.88235</v>
      </c>
      <c r="G11">
        <v>0.2908</v>
      </c>
      <c r="H11">
        <v>34.15218</v>
      </c>
      <c r="I11">
        <v>11.36428</v>
      </c>
      <c r="J11">
        <v>101.3569</v>
      </c>
    </row>
    <row r="12" spans="2:10" ht="15">
      <c r="B12" t="s">
        <v>11</v>
      </c>
      <c r="C12">
        <v>18.55514</v>
      </c>
      <c r="D12">
        <v>1.728845</v>
      </c>
      <c r="E12">
        <v>0.48733</v>
      </c>
      <c r="F12">
        <v>34.9254</v>
      </c>
      <c r="G12">
        <v>0.263538</v>
      </c>
      <c r="H12">
        <v>34.39452</v>
      </c>
      <c r="I12">
        <v>11.3993</v>
      </c>
      <c r="J12">
        <v>101.7541</v>
      </c>
    </row>
    <row r="13" spans="2:10" ht="15">
      <c r="B13" t="s">
        <v>11</v>
      </c>
      <c r="C13">
        <v>18.43289</v>
      </c>
      <c r="D13">
        <v>1.704728</v>
      </c>
      <c r="E13">
        <v>0.428876</v>
      </c>
      <c r="F13">
        <v>34.83227</v>
      </c>
      <c r="G13">
        <v>0.275527</v>
      </c>
      <c r="H13">
        <v>34.25426</v>
      </c>
      <c r="I13">
        <v>11.28994</v>
      </c>
      <c r="J13">
        <v>101.2185</v>
      </c>
    </row>
    <row r="14" spans="2:10" ht="15">
      <c r="B14" t="s">
        <v>11</v>
      </c>
      <c r="C14">
        <v>18.48321</v>
      </c>
      <c r="D14">
        <v>1.707981</v>
      </c>
      <c r="E14">
        <v>0.463147</v>
      </c>
      <c r="F14">
        <v>34.95803</v>
      </c>
      <c r="G14">
        <v>0.342835</v>
      </c>
      <c r="H14">
        <v>34.05844</v>
      </c>
      <c r="I14">
        <v>11.33378</v>
      </c>
      <c r="J14">
        <v>101.3474</v>
      </c>
    </row>
    <row r="15" spans="2:10" ht="15">
      <c r="B15" t="s">
        <v>11</v>
      </c>
      <c r="C15">
        <v>18.57856</v>
      </c>
      <c r="D15">
        <v>1.694814</v>
      </c>
      <c r="E15">
        <v>0.470515</v>
      </c>
      <c r="F15">
        <v>34.86324</v>
      </c>
      <c r="G15">
        <v>0.328967</v>
      </c>
      <c r="H15">
        <v>34.45576</v>
      </c>
      <c r="I15">
        <v>11.14911</v>
      </c>
      <c r="J15">
        <v>101.541</v>
      </c>
    </row>
    <row r="16" spans="2:10" ht="15">
      <c r="B16" t="s">
        <v>11</v>
      </c>
      <c r="C16">
        <v>18.56054</v>
      </c>
      <c r="D16">
        <v>1.730564</v>
      </c>
      <c r="E16">
        <v>0.469909</v>
      </c>
      <c r="F16">
        <v>35.00923</v>
      </c>
      <c r="G16">
        <v>0.333679</v>
      </c>
      <c r="H16">
        <v>34.47951</v>
      </c>
      <c r="I16">
        <v>11.15749</v>
      </c>
      <c r="J16">
        <v>101.7409</v>
      </c>
    </row>
    <row r="17" spans="2:10" ht="15">
      <c r="B17" t="s">
        <v>11</v>
      </c>
      <c r="C17">
        <v>18.58007</v>
      </c>
      <c r="D17">
        <v>1.740501</v>
      </c>
      <c r="E17">
        <v>0.47666</v>
      </c>
      <c r="F17">
        <v>34.94718</v>
      </c>
      <c r="G17">
        <v>0.304754</v>
      </c>
      <c r="H17">
        <v>34.82337</v>
      </c>
      <c r="I17">
        <v>11.23853</v>
      </c>
      <c r="J17">
        <v>102.1111</v>
      </c>
    </row>
    <row r="18" spans="2:10" ht="15">
      <c r="B18" t="s">
        <v>11</v>
      </c>
      <c r="C18">
        <v>18.474</v>
      </c>
      <c r="D18">
        <v>1.724962</v>
      </c>
      <c r="E18">
        <v>0.435658</v>
      </c>
      <c r="F18">
        <v>34.4935</v>
      </c>
      <c r="G18">
        <v>0.311556</v>
      </c>
      <c r="H18">
        <v>34.79465</v>
      </c>
      <c r="I18">
        <v>11.11518</v>
      </c>
      <c r="J18">
        <v>101.3495</v>
      </c>
    </row>
    <row r="19" spans="2:10" ht="15.75" thickBot="1">
      <c r="B19" s="1" t="s">
        <v>11</v>
      </c>
      <c r="C19" s="1">
        <v>18.45561</v>
      </c>
      <c r="D19" s="1">
        <v>1.734865</v>
      </c>
      <c r="E19" s="1">
        <v>0.436862</v>
      </c>
      <c r="F19" s="1">
        <v>34.72781</v>
      </c>
      <c r="G19" s="1">
        <v>0.222392</v>
      </c>
      <c r="H19" s="1">
        <v>35.14886</v>
      </c>
      <c r="I19" s="1">
        <v>11.07534</v>
      </c>
      <c r="J19" s="1">
        <v>101.8017</v>
      </c>
    </row>
    <row r="20" spans="2:9" ht="15">
      <c r="B20" t="s">
        <v>12</v>
      </c>
      <c r="C20">
        <f>AVERAGE(C5:C19)</f>
        <v>18.502780666666663</v>
      </c>
      <c r="D20">
        <f aca="true" t="shared" si="0" ref="D20:I20">AVERAGE(D5:D19)</f>
        <v>1.7191422</v>
      </c>
      <c r="E20">
        <f t="shared" si="0"/>
        <v>0.4595000666666666</v>
      </c>
      <c r="F20">
        <f t="shared" si="0"/>
        <v>34.871093333333334</v>
      </c>
      <c r="G20">
        <f t="shared" si="0"/>
        <v>0.2942022</v>
      </c>
      <c r="H20">
        <f t="shared" si="0"/>
        <v>34.58744133333334</v>
      </c>
      <c r="I20">
        <f t="shared" si="0"/>
        <v>11.214158000000001</v>
      </c>
    </row>
    <row r="21" spans="2:9" ht="15">
      <c r="B21" t="s">
        <v>13</v>
      </c>
      <c r="C21">
        <f>STDEV(C5:C19)</f>
        <v>0.05230172647610131</v>
      </c>
      <c r="D21">
        <f aca="true" t="shared" si="1" ref="D21:I21">STDEV(D5:D19)</f>
        <v>0.015200770559415745</v>
      </c>
      <c r="E21">
        <f t="shared" si="1"/>
        <v>0.015853383057012817</v>
      </c>
      <c r="F21">
        <f t="shared" si="1"/>
        <v>0.14132511204749953</v>
      </c>
      <c r="G21">
        <f t="shared" si="1"/>
        <v>0.034084635833256056</v>
      </c>
      <c r="H21">
        <f t="shared" si="1"/>
        <v>0.3149113454112268</v>
      </c>
      <c r="I21">
        <f t="shared" si="1"/>
        <v>0.09899167765885324</v>
      </c>
    </row>
    <row r="23" ht="15">
      <c r="B23" t="s">
        <v>14</v>
      </c>
    </row>
    <row r="25" spans="2:6" ht="15">
      <c r="B25" t="s">
        <v>15</v>
      </c>
      <c r="C25" t="s">
        <v>16</v>
      </c>
      <c r="D25" t="s">
        <v>17</v>
      </c>
      <c r="E25" t="s">
        <v>18</v>
      </c>
      <c r="F25" t="s">
        <v>19</v>
      </c>
    </row>
    <row r="26" spans="2:6" ht="15">
      <c r="B26" t="s">
        <v>3</v>
      </c>
      <c r="C26" s="2">
        <v>18.5</v>
      </c>
      <c r="D26">
        <v>32.064</v>
      </c>
      <c r="E26">
        <f>C26/D26</f>
        <v>0.5769710578842315</v>
      </c>
      <c r="F26" s="2">
        <f>E26*E37</f>
        <v>35</v>
      </c>
    </row>
    <row r="27" spans="2:6" ht="15">
      <c r="B27" t="s">
        <v>9</v>
      </c>
      <c r="C27" s="2">
        <v>11.21</v>
      </c>
      <c r="D27">
        <v>121.75</v>
      </c>
      <c r="E27">
        <f aca="true" t="shared" si="2" ref="E27:E32">C27/D27</f>
        <v>0.09207392197125257</v>
      </c>
      <c r="F27" s="2">
        <f>E27*E37</f>
        <v>5.585353415838837</v>
      </c>
    </row>
    <row r="28" spans="2:6" ht="15">
      <c r="B28" t="s">
        <v>7</v>
      </c>
      <c r="C28" s="2">
        <v>0.29</v>
      </c>
      <c r="D28">
        <v>107.87</v>
      </c>
      <c r="E28">
        <f t="shared" si="2"/>
        <v>0.0026884212477982753</v>
      </c>
      <c r="F28" s="2">
        <f>E28*E37</f>
        <v>0.16308399249346683</v>
      </c>
    </row>
    <row r="29" spans="2:6" ht="15">
      <c r="B29" t="s">
        <v>6</v>
      </c>
      <c r="C29" s="2">
        <v>34.87</v>
      </c>
      <c r="D29">
        <v>207.19</v>
      </c>
      <c r="E29">
        <f t="shared" si="2"/>
        <v>0.1682996283604421</v>
      </c>
      <c r="F29" s="2">
        <f>E29*E37</f>
        <v>10.209328374660677</v>
      </c>
    </row>
    <row r="30" spans="2:6" ht="15">
      <c r="B30" t="s">
        <v>8</v>
      </c>
      <c r="C30" s="2">
        <v>34.59</v>
      </c>
      <c r="D30">
        <v>208.98</v>
      </c>
      <c r="E30">
        <f t="shared" si="2"/>
        <v>0.16551823140970431</v>
      </c>
      <c r="F30" s="2">
        <f>E30*E37</f>
        <v>10.04060432525549</v>
      </c>
    </row>
    <row r="31" spans="2:6" ht="15">
      <c r="B31" t="s">
        <v>4</v>
      </c>
      <c r="C31" s="2">
        <v>1.72</v>
      </c>
      <c r="D31">
        <v>63.55</v>
      </c>
      <c r="E31">
        <f>C31/D31</f>
        <v>0.027065302911093627</v>
      </c>
      <c r="F31" s="2">
        <f>E31*E37</f>
        <v>1.6418251642673358</v>
      </c>
    </row>
    <row r="32" spans="2:6" ht="15">
      <c r="B32" t="s">
        <v>5</v>
      </c>
      <c r="C32" s="2">
        <v>0.46</v>
      </c>
      <c r="D32">
        <v>55.847</v>
      </c>
      <c r="E32">
        <f t="shared" si="2"/>
        <v>0.0082367898007055</v>
      </c>
      <c r="F32" s="2">
        <f>E32*E37</f>
        <v>0.4996570262672292</v>
      </c>
    </row>
    <row r="33" spans="2:3" ht="15">
      <c r="B33" t="s">
        <v>20</v>
      </c>
      <c r="C33" s="2">
        <f>SUM(C26:C32)</f>
        <v>101.64</v>
      </c>
    </row>
    <row r="35" spans="4:7" ht="15">
      <c r="D35" t="s">
        <v>21</v>
      </c>
      <c r="G35" s="3">
        <v>35</v>
      </c>
    </row>
    <row r="37" spans="4:5" ht="15">
      <c r="D37" s="4" t="s">
        <v>22</v>
      </c>
      <c r="E37">
        <f>G35/E26</f>
        <v>60.66162162162162</v>
      </c>
    </row>
    <row r="39" spans="2:7" ht="20.25">
      <c r="B39" s="5" t="s">
        <v>23</v>
      </c>
      <c r="C39" s="5"/>
      <c r="D39" s="5"/>
      <c r="E39" s="5" t="s">
        <v>24</v>
      </c>
      <c r="F39" s="6"/>
      <c r="G39" s="6"/>
    </row>
    <row r="41" spans="2:7" ht="20.25">
      <c r="B41" s="5" t="s">
        <v>25</v>
      </c>
      <c r="C41" s="5"/>
      <c r="D41" s="5"/>
      <c r="E41" s="5" t="s">
        <v>26</v>
      </c>
      <c r="F41" s="5"/>
      <c r="G41" s="5"/>
    </row>
    <row r="43" ht="15">
      <c r="A43" t="s">
        <v>27</v>
      </c>
    </row>
    <row r="44" ht="15">
      <c r="A44" t="s">
        <v>28</v>
      </c>
    </row>
    <row r="46" ht="15">
      <c r="A46" t="s">
        <v>29</v>
      </c>
    </row>
    <row r="47" ht="15">
      <c r="A47" t="s">
        <v>30</v>
      </c>
    </row>
    <row r="48" ht="15">
      <c r="A48" t="s">
        <v>31</v>
      </c>
    </row>
    <row r="49" ht="15">
      <c r="A49" t="s">
        <v>32</v>
      </c>
    </row>
    <row r="50" ht="15">
      <c r="A50" t="s">
        <v>33</v>
      </c>
    </row>
  </sheetData>
  <sheetProtection/>
  <printOptions/>
  <pageMargins left="0.7" right="0.7" top="0.75" bottom="0.7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2011-07-14T16:37:48Z</cp:lastPrinted>
  <dcterms:created xsi:type="dcterms:W3CDTF">2011-07-14T16:17:35Z</dcterms:created>
  <dcterms:modified xsi:type="dcterms:W3CDTF">2011-07-19T22:30:14Z</dcterms:modified>
  <cp:category/>
  <cp:version/>
  <cp:contentType/>
  <cp:contentStatus/>
</cp:coreProperties>
</file>