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03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<sst xmlns="http://schemas.openxmlformats.org/spreadsheetml/2006/main" count="119" uniqueCount="80">
  <si>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</si>
  <si>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</si>
  <si>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</si>
  <si>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</si>
  <si>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</si>
  <si>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</si>
  <si>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</si>
  <si>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</si>
  <si>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</si>
  <si>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</si>
  <si>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</si>
  <si>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</si>
  <si>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</si>
  <si>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</si>
  <si>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</si>
  <si>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</si>
  <si>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</si>
  <si>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</si>
  <si>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</si>
  <si>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</si>
  <si>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</si>
  <si>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</si>
  <si>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</si>
  <si>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</si>
  <si>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</si>
  <si>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</si>
  <si>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</si>
  <si>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</si>
  <si>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</si>
  <si>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</si>
  <si>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</si>
  <si>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</si>
  <si>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</si>
  <si>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</si>
  <si>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</si>
  <si>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</si>
  <si>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</si>
  <si>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</si>
  <si>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</si>
  <si>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</si>
  <si>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</si>
  <si>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</si>
  <si>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</si>
  <si>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</si>
  <si>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</si>
  <si>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</si>
  <si>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</si>
  <si>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</si>
  <si>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</si>
  <si>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</si>
  <si>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</si>
  <si>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</si>
  <si>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</si>
  <si>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</si>
  <si>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</si>
  <si>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</si>
  <si>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chrom-s</t>
  </si>
  <si>
    <t>diopside</t>
  </si>
  <si>
    <t>MgF2</t>
  </si>
  <si>
    <t>albite-Cr</t>
  </si>
  <si>
    <t>PET</t>
  </si>
  <si>
    <t>kspar-OR1</t>
  </si>
  <si>
    <t>scap-s</t>
  </si>
  <si>
    <t>rutile1</t>
  </si>
  <si>
    <t>rhod-791</t>
  </si>
  <si>
    <t>LIF</t>
  </si>
  <si>
    <t>fayalite</t>
  </si>
  <si>
    <t>not present in the wds scan; not in totals</t>
  </si>
  <si>
    <t>average</t>
  </si>
  <si>
    <t>stdev</t>
  </si>
  <si>
    <t>in formula</t>
  </si>
  <si>
    <t>ideal</t>
  </si>
  <si>
    <r>
      <t>(Na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,Ca,K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96</t>
    </r>
    <r>
      <rPr>
        <sz val="14"/>
        <rFont val="Times New Roman"/>
        <family val="1"/>
      </rPr>
      <t>·28H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</si>
  <si>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measured</t>
  </si>
  <si>
    <t>H2O estimated by difference</t>
  </si>
  <si>
    <t>H2O*</t>
  </si>
  <si>
    <t>H**</t>
  </si>
  <si>
    <t>after normalizing to 124 O</t>
  </si>
  <si>
    <t>R061118</t>
  </si>
  <si>
    <r>
      <t>(Na</t>
    </r>
    <r>
      <rPr>
        <vertAlign val="subscript"/>
        <sz val="14"/>
        <rFont val="Times New Roman"/>
        <family val="1"/>
      </rPr>
      <t>5.47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0.29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2.01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Σ=7.77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8.06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39.94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96</t>
    </r>
    <r>
      <rPr>
        <sz val="14"/>
        <rFont val="Times New Roman"/>
        <family val="1"/>
      </rPr>
      <t>·28H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</si>
</sst>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I29" sqref="I29"/>
    </sheetView>
  </sheetViews>
  <sheetFormatPr defaultColWidth="9.00390625" defaultRowHeight="13.5"/>
  <cols>
    <col min="1" max="16384" width="5.25390625" style="1" customWidth="1"/>
  </cols>
  <sheetData>
    <row r="1" spans="2:4" ht="12.75">
      <c r="B1" s="8" t="s">
        <v>78</v>
      </c>
      <c r="C1" s="8"/>
      <c r="D1" s="8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68</v>
      </c>
      <c r="P3" s="1" t="s">
        <v>69</v>
      </c>
    </row>
    <row r="4" spans="1:20" ht="12.75">
      <c r="A4" s="1" t="s">
        <v>22</v>
      </c>
      <c r="B4" s="2">
        <v>66.86</v>
      </c>
      <c r="C4" s="2">
        <v>67.15</v>
      </c>
      <c r="D4" s="2">
        <v>67.84</v>
      </c>
      <c r="E4" s="2">
        <v>65</v>
      </c>
      <c r="F4" s="2">
        <v>66.6</v>
      </c>
      <c r="G4" s="2">
        <v>66.69</v>
      </c>
      <c r="H4" s="2">
        <v>67.2</v>
      </c>
      <c r="I4" s="2">
        <v>67.96</v>
      </c>
      <c r="J4" s="2">
        <v>67.69</v>
      </c>
      <c r="K4" s="2">
        <v>68.16</v>
      </c>
      <c r="L4" s="2">
        <v>68.03</v>
      </c>
      <c r="M4" s="2">
        <v>67.56</v>
      </c>
      <c r="N4" s="2"/>
      <c r="O4" s="2">
        <f>AVERAGE(B4:M4)</f>
        <v>67.22833333333334</v>
      </c>
      <c r="P4" s="2">
        <f>STDEV(B4:M4)</f>
        <v>0.8809069018323952</v>
      </c>
      <c r="Q4" s="2"/>
      <c r="R4" s="2"/>
      <c r="S4" s="2"/>
      <c r="T4" s="2"/>
    </row>
    <row r="5" spans="1:20" ht="12.75">
      <c r="A5" s="1" t="s">
        <v>21</v>
      </c>
      <c r="B5" s="2">
        <v>11.63</v>
      </c>
      <c r="C5" s="2">
        <v>11.67</v>
      </c>
      <c r="D5" s="2">
        <v>11.5</v>
      </c>
      <c r="E5" s="2">
        <v>11.13</v>
      </c>
      <c r="F5" s="2">
        <v>11.54</v>
      </c>
      <c r="G5" s="2">
        <v>11.4</v>
      </c>
      <c r="H5" s="2">
        <v>11.61</v>
      </c>
      <c r="I5" s="2">
        <v>11.57</v>
      </c>
      <c r="J5" s="2">
        <v>11.43</v>
      </c>
      <c r="K5" s="2">
        <v>11.43</v>
      </c>
      <c r="L5" s="2">
        <v>11.47</v>
      </c>
      <c r="M5" s="2">
        <v>11.82</v>
      </c>
      <c r="N5" s="2"/>
      <c r="O5" s="2">
        <f aca="true" t="shared" si="0" ref="O5:O25">AVERAGE(B5:M5)</f>
        <v>11.516666666666667</v>
      </c>
      <c r="P5" s="2">
        <f aca="true" t="shared" si="1" ref="P5:P25">STDEV(B5:M5)</f>
        <v>0.170844604210478</v>
      </c>
      <c r="Q5" s="2"/>
      <c r="R5" s="2"/>
      <c r="S5" s="2"/>
      <c r="T5" s="2"/>
    </row>
    <row r="6" spans="1:20" ht="12.75">
      <c r="A6" s="1" t="s">
        <v>19</v>
      </c>
      <c r="B6" s="2">
        <v>4.92</v>
      </c>
      <c r="C6" s="2">
        <v>4.91</v>
      </c>
      <c r="D6" s="2">
        <v>4.32</v>
      </c>
      <c r="E6" s="2">
        <v>9.64</v>
      </c>
      <c r="F6" s="2">
        <v>4.58</v>
      </c>
      <c r="G6" s="2">
        <v>4.28</v>
      </c>
      <c r="H6" s="2">
        <v>4.19</v>
      </c>
      <c r="I6" s="2">
        <v>3.93</v>
      </c>
      <c r="J6" s="2">
        <v>3.98</v>
      </c>
      <c r="K6" s="2">
        <v>4.22</v>
      </c>
      <c r="L6" s="2">
        <v>3.9</v>
      </c>
      <c r="M6" s="2">
        <v>4.08</v>
      </c>
      <c r="N6" s="2"/>
      <c r="O6" s="2">
        <f t="shared" si="0"/>
        <v>4.745833333333333</v>
      </c>
      <c r="P6" s="2">
        <f t="shared" si="1"/>
        <v>1.5791911527645106</v>
      </c>
      <c r="Q6" s="2"/>
      <c r="R6" s="2"/>
      <c r="S6" s="2"/>
      <c r="T6" s="2"/>
    </row>
    <row r="7" spans="1:20" ht="12.75">
      <c r="A7" s="1" t="s">
        <v>23</v>
      </c>
      <c r="B7" s="2">
        <v>2.69</v>
      </c>
      <c r="C7" s="2">
        <v>3.35</v>
      </c>
      <c r="D7" s="2">
        <v>2.36</v>
      </c>
      <c r="E7" s="2">
        <v>3.75</v>
      </c>
      <c r="F7" s="2">
        <v>2.57</v>
      </c>
      <c r="G7" s="2">
        <v>2.3</v>
      </c>
      <c r="H7" s="2">
        <v>2.48</v>
      </c>
      <c r="I7" s="2">
        <v>2.28</v>
      </c>
      <c r="J7" s="2">
        <v>2.35</v>
      </c>
      <c r="K7" s="2">
        <v>2.52</v>
      </c>
      <c r="L7" s="2">
        <v>2.61</v>
      </c>
      <c r="M7" s="2">
        <v>2.59</v>
      </c>
      <c r="N7" s="2"/>
      <c r="O7" s="2">
        <f t="shared" si="0"/>
        <v>2.654166666666667</v>
      </c>
      <c r="P7" s="2">
        <f t="shared" si="1"/>
        <v>0.44642943722859724</v>
      </c>
      <c r="Q7" s="2"/>
      <c r="R7" s="2"/>
      <c r="S7" s="2"/>
      <c r="T7" s="2"/>
    </row>
    <row r="8" spans="1:20" ht="12.75">
      <c r="A8" s="1" t="s">
        <v>25</v>
      </c>
      <c r="B8" s="2">
        <v>0.49</v>
      </c>
      <c r="C8" s="2">
        <v>0.44</v>
      </c>
      <c r="D8" s="2">
        <v>0.46</v>
      </c>
      <c r="E8" s="2">
        <v>0.41</v>
      </c>
      <c r="F8" s="2">
        <v>0.45</v>
      </c>
      <c r="G8" s="2">
        <v>0.5</v>
      </c>
      <c r="H8" s="2">
        <v>0.45</v>
      </c>
      <c r="I8" s="2">
        <v>0.44</v>
      </c>
      <c r="J8" s="2">
        <v>0.46</v>
      </c>
      <c r="K8" s="2">
        <v>0.45</v>
      </c>
      <c r="L8" s="2">
        <v>0.49</v>
      </c>
      <c r="M8" s="2">
        <v>0.45</v>
      </c>
      <c r="N8" s="2"/>
      <c r="O8" s="2">
        <f t="shared" si="0"/>
        <v>0.4575000000000001</v>
      </c>
      <c r="P8" s="2">
        <f t="shared" si="1"/>
        <v>0.02527125567984876</v>
      </c>
      <c r="Q8" s="2"/>
      <c r="R8" s="2"/>
      <c r="S8" s="2"/>
      <c r="T8" s="2"/>
    </row>
    <row r="9" spans="1:20" s="3" customFormat="1" ht="12.75">
      <c r="A9" s="3" t="s">
        <v>29</v>
      </c>
      <c r="B9" s="4">
        <v>0</v>
      </c>
      <c r="C9" s="4">
        <v>0</v>
      </c>
      <c r="D9" s="4">
        <v>0.04</v>
      </c>
      <c r="E9" s="4">
        <v>0.22</v>
      </c>
      <c r="F9" s="4">
        <v>0</v>
      </c>
      <c r="G9" s="4">
        <v>0</v>
      </c>
      <c r="H9" s="4">
        <v>0.12</v>
      </c>
      <c r="I9" s="4">
        <v>0.08</v>
      </c>
      <c r="J9" s="4">
        <v>0.16</v>
      </c>
      <c r="K9" s="4">
        <v>0.05</v>
      </c>
      <c r="L9" s="4">
        <v>0.07</v>
      </c>
      <c r="M9" s="4">
        <v>0</v>
      </c>
      <c r="N9" s="4"/>
      <c r="O9" s="4">
        <f t="shared" si="0"/>
        <v>0.06166666666666667</v>
      </c>
      <c r="P9" s="4">
        <f t="shared" si="1"/>
        <v>0.07271780241370601</v>
      </c>
      <c r="Q9" s="4" t="s">
        <v>67</v>
      </c>
      <c r="R9" s="4"/>
      <c r="S9" s="4"/>
      <c r="T9" s="4"/>
    </row>
    <row r="10" spans="1:20" s="3" customFormat="1" ht="12.75">
      <c r="A10" s="3" t="s">
        <v>18</v>
      </c>
      <c r="B10" s="4">
        <v>0</v>
      </c>
      <c r="C10" s="4">
        <v>0.02</v>
      </c>
      <c r="D10" s="4">
        <v>0.02</v>
      </c>
      <c r="E10" s="4">
        <v>0</v>
      </c>
      <c r="F10" s="4">
        <v>0</v>
      </c>
      <c r="G10" s="4">
        <v>0</v>
      </c>
      <c r="H10" s="4">
        <v>0.05</v>
      </c>
      <c r="I10" s="4">
        <v>0.12</v>
      </c>
      <c r="J10" s="4">
        <v>0</v>
      </c>
      <c r="K10" s="4">
        <v>0</v>
      </c>
      <c r="L10" s="4">
        <v>0.2</v>
      </c>
      <c r="M10" s="4">
        <v>0.07</v>
      </c>
      <c r="N10" s="4"/>
      <c r="O10" s="4">
        <f t="shared" si="0"/>
        <v>0.04</v>
      </c>
      <c r="P10" s="4">
        <f t="shared" si="1"/>
        <v>0.06281285334590798</v>
      </c>
      <c r="Q10" s="4" t="s">
        <v>67</v>
      </c>
      <c r="R10" s="4"/>
      <c r="S10" s="4"/>
      <c r="T10" s="4"/>
    </row>
    <row r="11" spans="1:20" s="3" customFormat="1" ht="12.75">
      <c r="A11" s="3" t="s">
        <v>20</v>
      </c>
      <c r="B11" s="4">
        <v>0.03</v>
      </c>
      <c r="C11" s="4">
        <v>0.06</v>
      </c>
      <c r="D11" s="4">
        <v>0.02</v>
      </c>
      <c r="E11" s="4">
        <v>0.03</v>
      </c>
      <c r="F11" s="4">
        <v>0.04</v>
      </c>
      <c r="G11" s="4">
        <v>0.02</v>
      </c>
      <c r="H11" s="4">
        <v>0.03</v>
      </c>
      <c r="I11" s="4">
        <v>0.04</v>
      </c>
      <c r="J11" s="4">
        <v>0.04</v>
      </c>
      <c r="K11" s="4">
        <v>0.04</v>
      </c>
      <c r="L11" s="4">
        <v>0.01</v>
      </c>
      <c r="M11" s="4">
        <v>0.02</v>
      </c>
      <c r="N11" s="4"/>
      <c r="O11" s="4">
        <f t="shared" si="0"/>
        <v>0.03166666666666667</v>
      </c>
      <c r="P11" s="4">
        <f t="shared" si="1"/>
        <v>0.013371158468430431</v>
      </c>
      <c r="Q11" s="4" t="s">
        <v>67</v>
      </c>
      <c r="R11" s="4"/>
      <c r="S11" s="4"/>
      <c r="T11" s="4"/>
    </row>
    <row r="12" spans="1:20" s="3" customFormat="1" ht="12.75">
      <c r="A12" s="3" t="s">
        <v>24</v>
      </c>
      <c r="B12" s="4">
        <v>0.05</v>
      </c>
      <c r="C12" s="4">
        <v>0.02</v>
      </c>
      <c r="D12" s="4">
        <v>0.01</v>
      </c>
      <c r="E12" s="4">
        <v>0</v>
      </c>
      <c r="F12" s="4">
        <v>0.03</v>
      </c>
      <c r="G12" s="4">
        <v>0.03</v>
      </c>
      <c r="H12" s="4">
        <v>0.03</v>
      </c>
      <c r="I12" s="4">
        <v>0.02</v>
      </c>
      <c r="J12" s="4">
        <v>0.02</v>
      </c>
      <c r="K12" s="4">
        <v>0</v>
      </c>
      <c r="L12" s="4">
        <v>0.04</v>
      </c>
      <c r="M12" s="4">
        <v>0.03</v>
      </c>
      <c r="N12" s="4"/>
      <c r="O12" s="4">
        <f t="shared" si="0"/>
        <v>0.023333333333333334</v>
      </c>
      <c r="P12" s="4">
        <f t="shared" si="1"/>
        <v>0.014974726182552528</v>
      </c>
      <c r="Q12" s="4" t="s">
        <v>67</v>
      </c>
      <c r="R12" s="4"/>
      <c r="S12" s="4"/>
      <c r="T12" s="4"/>
    </row>
    <row r="13" spans="1:20" s="3" customFormat="1" ht="12.75">
      <c r="A13" s="3" t="s">
        <v>26</v>
      </c>
      <c r="B13" s="4">
        <v>0</v>
      </c>
      <c r="C13" s="4">
        <v>0.01</v>
      </c>
      <c r="D13" s="4">
        <v>0</v>
      </c>
      <c r="E13" s="4">
        <v>0</v>
      </c>
      <c r="F13" s="4">
        <v>0.02</v>
      </c>
      <c r="G13" s="4">
        <v>0</v>
      </c>
      <c r="H13" s="4">
        <v>0.04</v>
      </c>
      <c r="I13" s="4">
        <v>0.01</v>
      </c>
      <c r="J13" s="4">
        <v>0</v>
      </c>
      <c r="K13" s="4">
        <v>0</v>
      </c>
      <c r="L13" s="4">
        <v>0.01</v>
      </c>
      <c r="M13" s="4">
        <v>0.01</v>
      </c>
      <c r="N13" s="4"/>
      <c r="O13" s="4">
        <f t="shared" si="0"/>
        <v>0.008333333333333333</v>
      </c>
      <c r="P13" s="4">
        <f t="shared" si="1"/>
        <v>0.0119341628287971</v>
      </c>
      <c r="Q13" s="4" t="s">
        <v>67</v>
      </c>
      <c r="R13" s="4"/>
      <c r="S13" s="4"/>
      <c r="T13" s="4"/>
    </row>
    <row r="14" spans="1:20" s="3" customFormat="1" ht="12.75">
      <c r="A14" s="3" t="s">
        <v>27</v>
      </c>
      <c r="B14" s="4">
        <v>0</v>
      </c>
      <c r="C14" s="4">
        <v>0</v>
      </c>
      <c r="D14" s="4">
        <v>0.04</v>
      </c>
      <c r="E14" s="4">
        <v>0</v>
      </c>
      <c r="F14" s="4">
        <v>0.01</v>
      </c>
      <c r="G14" s="4">
        <v>0</v>
      </c>
      <c r="H14" s="4">
        <v>0.01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/>
      <c r="O14" s="4">
        <f t="shared" si="0"/>
        <v>0.005</v>
      </c>
      <c r="P14" s="4">
        <f t="shared" si="1"/>
        <v>0.011677484162422844</v>
      </c>
      <c r="Q14" s="4" t="s">
        <v>67</v>
      </c>
      <c r="R14" s="4"/>
      <c r="S14" s="4"/>
      <c r="T14" s="4"/>
    </row>
    <row r="15" spans="1:20" s="3" customFormat="1" ht="12.75">
      <c r="A15" s="3" t="s">
        <v>28</v>
      </c>
      <c r="B15" s="4">
        <v>0</v>
      </c>
      <c r="C15" s="4">
        <v>0.01</v>
      </c>
      <c r="D15" s="4">
        <v>0</v>
      </c>
      <c r="E15" s="4">
        <v>0</v>
      </c>
      <c r="F15" s="4">
        <v>0</v>
      </c>
      <c r="G15" s="4">
        <v>0.05</v>
      </c>
      <c r="H15" s="4">
        <v>0</v>
      </c>
      <c r="I15" s="4">
        <v>0</v>
      </c>
      <c r="J15" s="4">
        <v>0.03</v>
      </c>
      <c r="K15" s="4">
        <v>0</v>
      </c>
      <c r="L15" s="4">
        <v>0</v>
      </c>
      <c r="M15" s="4">
        <v>0</v>
      </c>
      <c r="N15" s="4"/>
      <c r="O15" s="4">
        <f t="shared" si="0"/>
        <v>0.0075</v>
      </c>
      <c r="P15" s="4">
        <f t="shared" si="1"/>
        <v>0.016025547785276543</v>
      </c>
      <c r="Q15" s="4" t="s">
        <v>67</v>
      </c>
      <c r="R15" s="4"/>
      <c r="S15" s="4"/>
      <c r="T15" s="4"/>
    </row>
    <row r="16" spans="1:20" ht="12.75">
      <c r="A16" s="1" t="s">
        <v>30</v>
      </c>
      <c r="B16" s="2">
        <v>86.68</v>
      </c>
      <c r="C16" s="2">
        <v>87.65</v>
      </c>
      <c r="D16" s="2">
        <v>86.61</v>
      </c>
      <c r="E16" s="2">
        <v>90.18</v>
      </c>
      <c r="F16" s="2">
        <v>85.84</v>
      </c>
      <c r="G16" s="2">
        <v>85.26</v>
      </c>
      <c r="H16" s="2">
        <v>86.2</v>
      </c>
      <c r="I16" s="2">
        <v>86.45</v>
      </c>
      <c r="J16" s="2">
        <v>86.17</v>
      </c>
      <c r="K16" s="2">
        <v>86.87</v>
      </c>
      <c r="L16" s="2">
        <v>86.82</v>
      </c>
      <c r="M16" s="2">
        <v>86.64</v>
      </c>
      <c r="N16" s="2"/>
      <c r="O16" s="2">
        <f t="shared" si="0"/>
        <v>86.78083333333335</v>
      </c>
      <c r="P16" s="2">
        <f t="shared" si="1"/>
        <v>1.220897273120529</v>
      </c>
      <c r="Q16" s="2"/>
      <c r="R16" s="2"/>
      <c r="S16" s="2"/>
      <c r="T16" s="2"/>
    </row>
    <row r="17" spans="1:20" ht="12.75">
      <c r="A17" s="1" t="s">
        <v>75</v>
      </c>
      <c r="B17" s="2">
        <f>100-B16</f>
        <v>13.319999999999993</v>
      </c>
      <c r="C17" s="2">
        <f aca="true" t="shared" si="2" ref="C17:M17">100-C16</f>
        <v>12.349999999999994</v>
      </c>
      <c r="D17" s="2">
        <f t="shared" si="2"/>
        <v>13.39</v>
      </c>
      <c r="E17" s="2">
        <f t="shared" si="2"/>
        <v>9.819999999999993</v>
      </c>
      <c r="F17" s="2">
        <f t="shared" si="2"/>
        <v>14.159999999999997</v>
      </c>
      <c r="G17" s="2">
        <f t="shared" si="2"/>
        <v>14.739999999999995</v>
      </c>
      <c r="H17" s="2">
        <f t="shared" si="2"/>
        <v>13.799999999999997</v>
      </c>
      <c r="I17" s="2">
        <f t="shared" si="2"/>
        <v>13.549999999999997</v>
      </c>
      <c r="J17" s="2">
        <f t="shared" si="2"/>
        <v>13.829999999999998</v>
      </c>
      <c r="K17" s="2">
        <f t="shared" si="2"/>
        <v>13.129999999999995</v>
      </c>
      <c r="L17" s="2">
        <f t="shared" si="2"/>
        <v>13.180000000000007</v>
      </c>
      <c r="M17" s="2">
        <f t="shared" si="2"/>
        <v>13.36</v>
      </c>
      <c r="N17" s="2"/>
      <c r="O17" s="2">
        <f>AVERAGE(B17:M17)</f>
        <v>13.219166666666666</v>
      </c>
      <c r="P17" s="2">
        <f>STDEV(B17:M17)</f>
        <v>1.2208972731213417</v>
      </c>
      <c r="Q17" s="2"/>
      <c r="R17" s="2"/>
      <c r="S17" s="2"/>
      <c r="T17" s="2"/>
    </row>
    <row r="18" spans="2:20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1" t="s">
        <v>31</v>
      </c>
      <c r="B19" s="2" t="s">
        <v>32</v>
      </c>
      <c r="C19" s="2" t="s">
        <v>33</v>
      </c>
      <c r="D19" s="2" t="s">
        <v>34</v>
      </c>
      <c r="E19" s="2">
        <v>96</v>
      </c>
      <c r="F19" s="2" t="s">
        <v>35</v>
      </c>
      <c r="G19" s="2"/>
      <c r="H19" s="2"/>
      <c r="I19" s="2"/>
      <c r="J19" s="2"/>
      <c r="K19" s="2"/>
      <c r="L19" s="2"/>
      <c r="M19" s="2"/>
      <c r="N19" s="2"/>
      <c r="O19" s="1" t="s">
        <v>68</v>
      </c>
      <c r="P19" s="1" t="s">
        <v>69</v>
      </c>
      <c r="Q19" s="2" t="s">
        <v>70</v>
      </c>
      <c r="R19" s="2"/>
      <c r="S19" s="2"/>
      <c r="T19" s="2"/>
    </row>
    <row r="20" spans="1:20" ht="12.75">
      <c r="A20" s="1" t="s">
        <v>39</v>
      </c>
      <c r="B20" s="2">
        <v>39.797</v>
      </c>
      <c r="C20" s="2">
        <v>39.714</v>
      </c>
      <c r="D20" s="2">
        <v>40.149</v>
      </c>
      <c r="E20" s="2">
        <v>38.504</v>
      </c>
      <c r="F20" s="2">
        <v>39.899</v>
      </c>
      <c r="G20" s="2">
        <v>40.082</v>
      </c>
      <c r="H20" s="2">
        <v>40.049</v>
      </c>
      <c r="I20" s="2">
        <v>40.303</v>
      </c>
      <c r="J20" s="2">
        <v>40.204</v>
      </c>
      <c r="K20" s="2">
        <v>40.194</v>
      </c>
      <c r="L20" s="2">
        <v>40.363</v>
      </c>
      <c r="M20" s="2">
        <v>40.055</v>
      </c>
      <c r="N20" s="2"/>
      <c r="O20" s="2">
        <f t="shared" si="0"/>
        <v>39.94275</v>
      </c>
      <c r="P20" s="2">
        <f t="shared" si="1"/>
        <v>0.49258799398491065</v>
      </c>
      <c r="Q20" s="6">
        <v>39.94</v>
      </c>
      <c r="R20" s="2">
        <v>4</v>
      </c>
      <c r="S20" s="2">
        <f>Q20*R20</f>
        <v>159.76</v>
      </c>
      <c r="T20" s="2"/>
    </row>
    <row r="21" spans="1:20" ht="12.75">
      <c r="A21" s="1" t="s">
        <v>38</v>
      </c>
      <c r="B21" s="2">
        <v>8.16</v>
      </c>
      <c r="C21" s="2">
        <v>8.135</v>
      </c>
      <c r="D21" s="2">
        <v>8.019</v>
      </c>
      <c r="E21" s="2">
        <v>7.77</v>
      </c>
      <c r="F21" s="2">
        <v>8.151</v>
      </c>
      <c r="G21" s="2">
        <v>8.073</v>
      </c>
      <c r="H21" s="2">
        <v>8.151</v>
      </c>
      <c r="I21" s="2">
        <v>8.085</v>
      </c>
      <c r="J21" s="2">
        <v>8.002</v>
      </c>
      <c r="K21" s="2">
        <v>7.941</v>
      </c>
      <c r="L21" s="2">
        <v>8.022</v>
      </c>
      <c r="M21" s="2">
        <v>8.261</v>
      </c>
      <c r="N21" s="2"/>
      <c r="O21" s="2">
        <f t="shared" si="0"/>
        <v>8.064166666666667</v>
      </c>
      <c r="P21" s="2">
        <f t="shared" si="1"/>
        <v>0.1271804968848017</v>
      </c>
      <c r="Q21" s="6">
        <v>8.06</v>
      </c>
      <c r="R21" s="2">
        <v>3</v>
      </c>
      <c r="S21" s="2">
        <f>Q21*R21</f>
        <v>24.18</v>
      </c>
      <c r="T21" s="2"/>
    </row>
    <row r="22" spans="1:20" ht="12.75">
      <c r="A22" s="1" t="s">
        <v>36</v>
      </c>
      <c r="B22" s="2">
        <v>5.679</v>
      </c>
      <c r="C22" s="2">
        <v>5.625</v>
      </c>
      <c r="D22" s="2">
        <v>4.956</v>
      </c>
      <c r="E22" s="2">
        <v>11.071</v>
      </c>
      <c r="F22" s="2">
        <v>5.325</v>
      </c>
      <c r="G22" s="2">
        <v>4.983</v>
      </c>
      <c r="H22" s="2">
        <v>4.847</v>
      </c>
      <c r="I22" s="2">
        <v>4.518</v>
      </c>
      <c r="J22" s="2">
        <v>4.584</v>
      </c>
      <c r="K22" s="2">
        <v>4.827</v>
      </c>
      <c r="L22" s="2">
        <v>4.489</v>
      </c>
      <c r="M22" s="2">
        <v>4.687</v>
      </c>
      <c r="N22" s="2"/>
      <c r="O22" s="2">
        <f t="shared" si="0"/>
        <v>5.465916666666668</v>
      </c>
      <c r="P22" s="2">
        <f t="shared" si="1"/>
        <v>1.8098072453030773</v>
      </c>
      <c r="Q22" s="6">
        <v>5.47</v>
      </c>
      <c r="R22" s="2">
        <v>1</v>
      </c>
      <c r="S22" s="2">
        <f>Q22*R22</f>
        <v>5.47</v>
      </c>
      <c r="T22" s="2"/>
    </row>
    <row r="23" spans="1:20" ht="12.75">
      <c r="A23" s="1" t="s">
        <v>40</v>
      </c>
      <c r="B23" s="2">
        <v>2.045</v>
      </c>
      <c r="C23" s="2">
        <v>2.524</v>
      </c>
      <c r="D23" s="2">
        <v>1.783</v>
      </c>
      <c r="E23" s="2">
        <v>2.832</v>
      </c>
      <c r="F23" s="2">
        <v>1.962</v>
      </c>
      <c r="G23" s="2">
        <v>1.763</v>
      </c>
      <c r="H23" s="2">
        <v>1.882</v>
      </c>
      <c r="I23" s="2">
        <v>1.725</v>
      </c>
      <c r="J23" s="2">
        <v>1.783</v>
      </c>
      <c r="K23" s="2">
        <v>1.893</v>
      </c>
      <c r="L23" s="2">
        <v>1.977</v>
      </c>
      <c r="M23" s="2">
        <v>1.963</v>
      </c>
      <c r="N23" s="2"/>
      <c r="O23" s="2">
        <f t="shared" si="0"/>
        <v>2.0110000000000006</v>
      </c>
      <c r="P23" s="2">
        <f t="shared" si="1"/>
        <v>0.3333112113871383</v>
      </c>
      <c r="Q23" s="6">
        <v>2.01</v>
      </c>
      <c r="R23" s="2">
        <v>1</v>
      </c>
      <c r="S23" s="2">
        <f>Q23*R23</f>
        <v>2.01</v>
      </c>
      <c r="T23" s="2"/>
    </row>
    <row r="24" spans="1:20" ht="12.75">
      <c r="A24" s="1" t="s">
        <v>41</v>
      </c>
      <c r="B24" s="2">
        <v>0.312</v>
      </c>
      <c r="C24" s="2">
        <v>0.281</v>
      </c>
      <c r="D24" s="2">
        <v>0.291</v>
      </c>
      <c r="E24" s="2">
        <v>0.263</v>
      </c>
      <c r="F24" s="2">
        <v>0.286</v>
      </c>
      <c r="G24" s="2">
        <v>0.319</v>
      </c>
      <c r="H24" s="2">
        <v>0.287</v>
      </c>
      <c r="I24" s="2">
        <v>0.282</v>
      </c>
      <c r="J24" s="2">
        <v>0.295</v>
      </c>
      <c r="K24" s="2">
        <v>0.285</v>
      </c>
      <c r="L24" s="2">
        <v>0.309</v>
      </c>
      <c r="M24" s="2">
        <v>0.289</v>
      </c>
      <c r="N24" s="2"/>
      <c r="O24" s="2">
        <f t="shared" si="0"/>
        <v>0.29158333333333336</v>
      </c>
      <c r="P24" s="2">
        <f t="shared" si="1"/>
        <v>0.01539455826720681</v>
      </c>
      <c r="Q24" s="6">
        <v>0.29</v>
      </c>
      <c r="R24" s="2">
        <v>2</v>
      </c>
      <c r="S24" s="2">
        <f>Q24*R24</f>
        <v>0.58</v>
      </c>
      <c r="T24" s="2"/>
    </row>
    <row r="25" spans="1:20" ht="12.75">
      <c r="A25" s="1" t="s">
        <v>30</v>
      </c>
      <c r="B25" s="2">
        <f>SUM(B20:B24)</f>
        <v>55.992999999999995</v>
      </c>
      <c r="C25" s="2">
        <f>SUM(C20:C24)</f>
        <v>56.278999999999996</v>
      </c>
      <c r="D25" s="2">
        <f>SUM(D20:D24)</f>
        <v>55.198</v>
      </c>
      <c r="E25" s="2">
        <f>SUM(E20:E24)</f>
        <v>60.44</v>
      </c>
      <c r="F25" s="2">
        <f>SUM(F20:F24)</f>
        <v>55.623000000000005</v>
      </c>
      <c r="G25" s="2">
        <f>SUM(G20:G24)</f>
        <v>55.22</v>
      </c>
      <c r="H25" s="2">
        <f>SUM(H20:H24)</f>
        <v>55.216</v>
      </c>
      <c r="I25" s="2">
        <f>SUM(I20:I24)</f>
        <v>54.913</v>
      </c>
      <c r="J25" s="2">
        <f>SUM(J20:J24)</f>
        <v>54.86800000000001</v>
      </c>
      <c r="K25" s="2">
        <f>SUM(K20:K24)</f>
        <v>55.14</v>
      </c>
      <c r="L25" s="2">
        <f>SUM(L20:L24)</f>
        <v>55.15999999999999</v>
      </c>
      <c r="M25" s="2">
        <f>SUM(M20:M24)</f>
        <v>55.255</v>
      </c>
      <c r="N25" s="2"/>
      <c r="O25" s="2">
        <f t="shared" si="0"/>
        <v>55.77541666666667</v>
      </c>
      <c r="P25" s="2">
        <f t="shared" si="1"/>
        <v>1.5272627004086712</v>
      </c>
      <c r="Q25" s="2"/>
      <c r="R25" s="2"/>
      <c r="S25" s="5">
        <f>SUM(S20:S24)</f>
        <v>192</v>
      </c>
      <c r="T25" s="2"/>
    </row>
    <row r="26" spans="2:20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17" ht="12.75">
      <c r="A27" s="1" t="s">
        <v>76</v>
      </c>
      <c r="B27" s="1">
        <v>53.83944854812804</v>
      </c>
      <c r="C27" s="1">
        <v>50.61995640422074</v>
      </c>
      <c r="D27" s="1">
        <v>53.94779825017204</v>
      </c>
      <c r="E27" s="1">
        <v>42.617872943159966</v>
      </c>
      <c r="F27" s="1">
        <v>56.781667281780976</v>
      </c>
      <c r="G27" s="1">
        <v>58.64926112704238</v>
      </c>
      <c r="H27" s="1">
        <v>55.9565304868119</v>
      </c>
      <c r="I27" s="1">
        <v>54.90284172437697</v>
      </c>
      <c r="J27" s="1">
        <v>55.91436243902895</v>
      </c>
      <c r="K27" s="1">
        <v>52.87569811366022</v>
      </c>
      <c r="L27" s="1">
        <v>53.85637770156045</v>
      </c>
      <c r="M27" s="1">
        <v>53.908995779692376</v>
      </c>
      <c r="O27" s="2">
        <f>AVERAGE(B27:M27)</f>
        <v>53.65590089996959</v>
      </c>
      <c r="P27" s="2">
        <f>STDEV(B27:M27)</f>
        <v>4.028752870221156</v>
      </c>
      <c r="Q27" s="1">
        <v>56</v>
      </c>
    </row>
    <row r="28" ht="12.75">
      <c r="A28" s="1" t="s">
        <v>77</v>
      </c>
    </row>
    <row r="29" spans="4:12" ht="20.25">
      <c r="D29" s="1" t="s">
        <v>71</v>
      </c>
      <c r="G29" s="7" t="s">
        <v>72</v>
      </c>
      <c r="K29" s="2"/>
      <c r="L29" s="2"/>
    </row>
    <row r="30" spans="4:16" ht="20.25">
      <c r="D30" s="1" t="s">
        <v>73</v>
      </c>
      <c r="G30" s="7" t="s">
        <v>79</v>
      </c>
      <c r="K30" s="2"/>
      <c r="L30" s="2"/>
      <c r="P30" s="1" t="s">
        <v>74</v>
      </c>
    </row>
    <row r="32" spans="1:8" ht="12.75">
      <c r="A32" s="1" t="s">
        <v>46</v>
      </c>
      <c r="B32" s="1" t="s">
        <v>47</v>
      </c>
      <c r="C32" s="1" t="s">
        <v>48</v>
      </c>
      <c r="D32" s="1" t="s">
        <v>49</v>
      </c>
      <c r="E32" s="1" t="s">
        <v>50</v>
      </c>
      <c r="F32" s="1" t="s">
        <v>51</v>
      </c>
      <c r="G32" s="1" t="s">
        <v>52</v>
      </c>
      <c r="H32" s="1" t="s">
        <v>53</v>
      </c>
    </row>
    <row r="33" spans="1:8" ht="12.75">
      <c r="A33" s="1" t="s">
        <v>54</v>
      </c>
      <c r="B33" s="1" t="s">
        <v>38</v>
      </c>
      <c r="C33" s="1" t="s">
        <v>55</v>
      </c>
      <c r="D33" s="1">
        <v>20</v>
      </c>
      <c r="E33" s="1">
        <v>10</v>
      </c>
      <c r="F33" s="1">
        <v>600</v>
      </c>
      <c r="G33" s="1">
        <v>-600</v>
      </c>
      <c r="H33" s="1" t="s">
        <v>56</v>
      </c>
    </row>
    <row r="34" spans="1:8" ht="12.75">
      <c r="A34" s="1" t="s">
        <v>54</v>
      </c>
      <c r="B34" s="1" t="s">
        <v>39</v>
      </c>
      <c r="C34" s="1" t="s">
        <v>55</v>
      </c>
      <c r="D34" s="1">
        <v>20</v>
      </c>
      <c r="E34" s="1">
        <v>10</v>
      </c>
      <c r="F34" s="1">
        <v>600</v>
      </c>
      <c r="G34" s="1">
        <v>-600</v>
      </c>
      <c r="H34" s="1" t="s">
        <v>57</v>
      </c>
    </row>
    <row r="35" spans="1:8" ht="12.75">
      <c r="A35" s="1" t="s">
        <v>54</v>
      </c>
      <c r="B35" s="1" t="s">
        <v>18</v>
      </c>
      <c r="C35" s="1" t="s">
        <v>55</v>
      </c>
      <c r="D35" s="1">
        <v>10</v>
      </c>
      <c r="E35" s="1">
        <v>0</v>
      </c>
      <c r="F35" s="1">
        <v>600</v>
      </c>
      <c r="G35" s="1">
        <v>-600</v>
      </c>
      <c r="H35" s="1" t="s">
        <v>58</v>
      </c>
    </row>
    <row r="36" spans="1:8" ht="12.75">
      <c r="A36" s="1" t="s">
        <v>54</v>
      </c>
      <c r="B36" s="1" t="s">
        <v>36</v>
      </c>
      <c r="C36" s="1" t="s">
        <v>55</v>
      </c>
      <c r="D36" s="1">
        <v>10</v>
      </c>
      <c r="E36" s="1">
        <v>0</v>
      </c>
      <c r="F36" s="1">
        <v>600</v>
      </c>
      <c r="G36" s="1">
        <v>-600</v>
      </c>
      <c r="H36" s="1" t="s">
        <v>59</v>
      </c>
    </row>
    <row r="37" spans="1:8" ht="12.75">
      <c r="A37" s="1" t="s">
        <v>54</v>
      </c>
      <c r="B37" s="1" t="s">
        <v>37</v>
      </c>
      <c r="C37" s="1" t="s">
        <v>55</v>
      </c>
      <c r="D37" s="1">
        <v>20</v>
      </c>
      <c r="E37" s="1">
        <v>10</v>
      </c>
      <c r="F37" s="1">
        <v>600</v>
      </c>
      <c r="G37" s="1">
        <v>-600</v>
      </c>
      <c r="H37" s="1" t="s">
        <v>57</v>
      </c>
    </row>
    <row r="38" spans="1:8" ht="12.75">
      <c r="A38" s="1" t="s">
        <v>60</v>
      </c>
      <c r="B38" s="1" t="s">
        <v>40</v>
      </c>
      <c r="C38" s="1" t="s">
        <v>55</v>
      </c>
      <c r="D38" s="1">
        <v>20</v>
      </c>
      <c r="E38" s="1">
        <v>10</v>
      </c>
      <c r="F38" s="1">
        <v>500</v>
      </c>
      <c r="G38" s="1">
        <v>-500</v>
      </c>
      <c r="H38" s="1" t="s">
        <v>61</v>
      </c>
    </row>
    <row r="39" spans="1:8" ht="12.75">
      <c r="A39" s="1" t="s">
        <v>60</v>
      </c>
      <c r="B39" s="1" t="s">
        <v>24</v>
      </c>
      <c r="C39" s="1" t="s">
        <v>55</v>
      </c>
      <c r="D39" s="1">
        <v>10</v>
      </c>
      <c r="E39" s="1">
        <v>0</v>
      </c>
      <c r="F39" s="1">
        <v>600</v>
      </c>
      <c r="G39" s="1">
        <v>-600</v>
      </c>
      <c r="H39" s="1" t="s">
        <v>62</v>
      </c>
    </row>
    <row r="40" spans="1:8" ht="12.75">
      <c r="A40" s="1" t="s">
        <v>60</v>
      </c>
      <c r="B40" s="1" t="s">
        <v>41</v>
      </c>
      <c r="C40" s="1" t="s">
        <v>55</v>
      </c>
      <c r="D40" s="1">
        <v>20</v>
      </c>
      <c r="E40" s="1">
        <v>10</v>
      </c>
      <c r="F40" s="1">
        <v>500</v>
      </c>
      <c r="G40" s="1">
        <v>-500</v>
      </c>
      <c r="H40" s="1" t="s">
        <v>57</v>
      </c>
    </row>
    <row r="41" spans="1:8" ht="12.75">
      <c r="A41" s="1" t="s">
        <v>60</v>
      </c>
      <c r="B41" s="1" t="s">
        <v>42</v>
      </c>
      <c r="C41" s="1" t="s">
        <v>55</v>
      </c>
      <c r="D41" s="1">
        <v>20</v>
      </c>
      <c r="E41" s="1">
        <v>10</v>
      </c>
      <c r="F41" s="1">
        <v>600</v>
      </c>
      <c r="G41" s="1">
        <v>-600</v>
      </c>
      <c r="H41" s="1" t="s">
        <v>63</v>
      </c>
    </row>
    <row r="42" spans="1:8" ht="12.75">
      <c r="A42" s="1" t="s">
        <v>60</v>
      </c>
      <c r="B42" s="1" t="s">
        <v>43</v>
      </c>
      <c r="C42" s="1" t="s">
        <v>55</v>
      </c>
      <c r="D42" s="1">
        <v>20</v>
      </c>
      <c r="E42" s="1">
        <v>10</v>
      </c>
      <c r="F42" s="1">
        <v>600</v>
      </c>
      <c r="G42" s="1">
        <v>-600</v>
      </c>
      <c r="H42" s="1" t="s">
        <v>56</v>
      </c>
    </row>
    <row r="43" spans="1:8" ht="12.75">
      <c r="A43" s="1" t="s">
        <v>60</v>
      </c>
      <c r="B43" s="1" t="s">
        <v>44</v>
      </c>
      <c r="C43" s="1" t="s">
        <v>55</v>
      </c>
      <c r="D43" s="1">
        <v>20</v>
      </c>
      <c r="E43" s="1">
        <v>10</v>
      </c>
      <c r="F43" s="1">
        <v>600</v>
      </c>
      <c r="G43" s="1">
        <v>-600</v>
      </c>
      <c r="H43" s="1" t="s">
        <v>64</v>
      </c>
    </row>
    <row r="44" spans="1:8" ht="12.75">
      <c r="A44" s="1" t="s">
        <v>65</v>
      </c>
      <c r="B44" s="1" t="s">
        <v>45</v>
      </c>
      <c r="C44" s="1" t="s">
        <v>55</v>
      </c>
      <c r="D44" s="1">
        <v>20</v>
      </c>
      <c r="E44" s="1">
        <v>10</v>
      </c>
      <c r="F44" s="1">
        <v>300</v>
      </c>
      <c r="G44" s="1">
        <v>-300</v>
      </c>
      <c r="H44" s="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User</cp:lastModifiedBy>
  <dcterms:created xsi:type="dcterms:W3CDTF">2008-04-03T20:51:27Z</dcterms:created>
  <dcterms:modified xsi:type="dcterms:W3CDTF">2008-04-06T08:03:32Z</dcterms:modified>
  <cp:category/>
  <cp:version/>
  <cp:contentType/>
  <cp:contentStatus/>
</cp:coreProperties>
</file>