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408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<sst xmlns="http://schemas.openxmlformats.org/spreadsheetml/2006/main" count="125" uniqueCount="79">
  <si>
    <t>neptunite60746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</si>
  <si>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</si>
  <si>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</si>
  <si>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</si>
  <si>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</si>
  <si>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</si>
  <si>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</si>
  <si>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</si>
  <si>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</si>
  <si>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</si>
  <si>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</si>
  <si>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</si>
  <si>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</si>
  <si>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</si>
  <si>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</si>
  <si>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</si>
  <si>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</si>
  <si>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</si>
  <si>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</si>
  <si>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</si>
  <si>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</si>
  <si>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</si>
  <si>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</si>
  <si>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</si>
  <si>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</si>
  <si>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</si>
  <si>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</si>
  <si>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</si>
  <si>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</si>
  <si>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</si>
  <si>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</si>
  <si>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</si>
  <si>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</si>
  <si>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</si>
  <si>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</si>
  <si>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</si>
  <si>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</si>
  <si>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</si>
  <si>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</si>
  <si>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</si>
  <si>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</si>
  <si>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</si>
  <si>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</si>
  <si>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</si>
  <si>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</si>
  <si>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</si>
  <si>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</si>
  <si>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</si>
  <si>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</si>
  <si>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</si>
  <si>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</si>
  <si>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</si>
  <si>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</si>
  <si>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</si>
  <si>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</si>
  <si>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</si>
  <si>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</si>
  <si>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</si>
  <si>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</si>
  <si>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</si>
  <si>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</si>
  <si>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</si>
  <si>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</si>
  <si>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</si>
  <si>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</si>
  <si>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</si>
  <si>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</si>
  <si>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</si>
  <si>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KNa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LiFe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</si>
  <si>
    <t>not present in the wds scan</t>
  </si>
  <si>
    <t>Total</t>
  </si>
  <si>
    <t>Li2O*</t>
  </si>
  <si>
    <t>Li*</t>
  </si>
  <si>
    <t>* = estimated by difference</t>
  </si>
  <si>
    <r>
      <t>K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Li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1.48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24</t>
    </r>
  </si>
  <si>
    <t>ideal</t>
  </si>
  <si>
    <t>measured</t>
  </si>
  <si>
    <t>WDS scan: Si Ti Fe Na K Mg Mn</t>
  </si>
  <si>
    <t>Li not measured but estimated by difference and stoichiometry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</si>
</sst>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S29" sqref="S29"/>
    </sheetView>
  </sheetViews>
  <sheetFormatPr defaultColWidth="9.00390625" defaultRowHeight="13.5"/>
  <cols>
    <col min="1" max="16384" width="5.25390625" style="1" customWidth="1"/>
  </cols>
  <sheetData>
    <row r="1" spans="2:20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P1" s="7" t="s">
        <v>77</v>
      </c>
      <c r="Q1" s="7"/>
      <c r="R1" s="7"/>
      <c r="S1" s="7"/>
      <c r="T1" s="7"/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20" ht="12.75">
      <c r="A4" s="1" t="s">
        <v>21</v>
      </c>
      <c r="B4" s="2">
        <v>53.62914572864321</v>
      </c>
      <c r="C4" s="2">
        <v>53.48984924623115</v>
      </c>
      <c r="D4" s="2">
        <v>53.559497487437184</v>
      </c>
      <c r="E4" s="2">
        <v>53.0819095477387</v>
      </c>
      <c r="F4" s="2">
        <v>53.15155778894472</v>
      </c>
      <c r="G4" s="2">
        <v>53.37045226130653</v>
      </c>
      <c r="H4" s="2">
        <v>53.639095477386924</v>
      </c>
      <c r="I4" s="2">
        <v>53.37045226130653</v>
      </c>
      <c r="J4" s="2">
        <v>53.46</v>
      </c>
      <c r="K4" s="2">
        <v>53.13165829145728</v>
      </c>
      <c r="L4" s="2">
        <v>53.24110552763819</v>
      </c>
      <c r="M4" s="2"/>
      <c r="N4" s="2">
        <f>AVERAGE(B4:L4)</f>
        <v>53.37497487437186</v>
      </c>
      <c r="O4" s="2">
        <f>STDEV(B4:L4)</f>
        <v>0.20045045608363654</v>
      </c>
      <c r="P4" s="2"/>
      <c r="Q4" s="2"/>
      <c r="R4" s="2"/>
      <c r="S4" s="2"/>
      <c r="T4" s="2"/>
    </row>
    <row r="5" spans="1:20" ht="12.75">
      <c r="A5" s="1" t="s">
        <v>29</v>
      </c>
      <c r="B5" s="2">
        <v>17.710552763819095</v>
      </c>
      <c r="C5" s="2">
        <v>17.630954773869348</v>
      </c>
      <c r="D5" s="2">
        <v>16.88472361809045</v>
      </c>
      <c r="E5" s="2">
        <v>17.52150753768844</v>
      </c>
      <c r="F5" s="2">
        <v>17.59115577889447</v>
      </c>
      <c r="G5" s="2">
        <v>17.54140703517588</v>
      </c>
      <c r="H5" s="2">
        <v>17.083718592964825</v>
      </c>
      <c r="I5" s="2">
        <v>17.999095477386934</v>
      </c>
      <c r="J5" s="2">
        <v>17.471758793969848</v>
      </c>
      <c r="K5" s="2">
        <v>17.372261306532664</v>
      </c>
      <c r="L5" s="2">
        <v>17.65085427135678</v>
      </c>
      <c r="M5" s="2"/>
      <c r="N5" s="2">
        <f>AVERAGE(B5:L5)</f>
        <v>17.496180904522614</v>
      </c>
      <c r="O5" s="2">
        <f>STDEV(B5:L5)</f>
        <v>0.30209782418336867</v>
      </c>
      <c r="P5" s="2"/>
      <c r="Q5" s="2"/>
      <c r="R5" s="2"/>
      <c r="S5" s="2"/>
      <c r="T5" s="2"/>
    </row>
    <row r="6" spans="1:20" ht="12.75">
      <c r="A6" s="1" t="s">
        <v>27</v>
      </c>
      <c r="B6" s="2">
        <v>12.467035175879397</v>
      </c>
      <c r="C6" s="2">
        <v>12.039195979899496</v>
      </c>
      <c r="D6" s="2">
        <v>12.138693467336683</v>
      </c>
      <c r="E6" s="2">
        <v>12.178492462311558</v>
      </c>
      <c r="F6" s="2">
        <v>12.387437185929647</v>
      </c>
      <c r="G6" s="2">
        <v>12.347638190954774</v>
      </c>
      <c r="H6" s="2">
        <v>12.287939698492462</v>
      </c>
      <c r="I6" s="2">
        <v>12.397386934673369</v>
      </c>
      <c r="J6" s="2">
        <v>12.43718592964824</v>
      </c>
      <c r="K6" s="2">
        <v>12.825226130653268</v>
      </c>
      <c r="L6" s="2">
        <v>12.79537688442211</v>
      </c>
      <c r="M6" s="2"/>
      <c r="N6" s="2">
        <f>AVERAGE(B6:L6)</f>
        <v>12.391055276381907</v>
      </c>
      <c r="O6" s="2">
        <f>STDEV(B6:L6)</f>
        <v>0.24599323548073262</v>
      </c>
      <c r="P6" s="2"/>
      <c r="Q6" s="2"/>
      <c r="R6" s="2"/>
      <c r="S6" s="2"/>
      <c r="T6" s="2"/>
    </row>
    <row r="7" spans="1:20" ht="12.75">
      <c r="A7" s="1" t="s">
        <v>19</v>
      </c>
      <c r="B7" s="2">
        <v>6.85537688442211</v>
      </c>
      <c r="C7" s="2">
        <v>6.775778894472361</v>
      </c>
      <c r="D7" s="2">
        <v>6.735979899497487</v>
      </c>
      <c r="E7" s="2">
        <v>6.895175879396985</v>
      </c>
      <c r="F7" s="2">
        <v>6.626532663316583</v>
      </c>
      <c r="G7" s="2">
        <v>6.745929648241206</v>
      </c>
      <c r="H7" s="2">
        <v>6.735979899497487</v>
      </c>
      <c r="I7" s="2">
        <v>6.706130653266332</v>
      </c>
      <c r="J7" s="2">
        <v>6.845427135678392</v>
      </c>
      <c r="K7" s="2">
        <v>6.845427135678392</v>
      </c>
      <c r="L7" s="2">
        <v>6.7956783919597985</v>
      </c>
      <c r="M7" s="2"/>
      <c r="N7" s="2">
        <f>AVERAGE(B7:L7)</f>
        <v>6.778492462311558</v>
      </c>
      <c r="O7" s="2">
        <f>STDEV(B7:L7)</f>
        <v>0.07860816725051477</v>
      </c>
      <c r="P7" s="2"/>
      <c r="Q7" s="2"/>
      <c r="R7" s="2"/>
      <c r="S7" s="2"/>
      <c r="T7" s="2"/>
    </row>
    <row r="8" spans="1:20" ht="12.75">
      <c r="A8" s="1" t="s">
        <v>20</v>
      </c>
      <c r="B8" s="2">
        <v>5.343015075376885</v>
      </c>
      <c r="C8" s="2">
        <v>5.333065326633165</v>
      </c>
      <c r="D8" s="2">
        <v>5.343015075376885</v>
      </c>
      <c r="E8" s="2">
        <v>5.293266331658292</v>
      </c>
      <c r="F8" s="2">
        <v>5.253467336683418</v>
      </c>
      <c r="G8" s="2">
        <v>5.253467336683418</v>
      </c>
      <c r="H8" s="2">
        <v>5.253467336683418</v>
      </c>
      <c r="I8" s="2">
        <v>5.2733668341708535</v>
      </c>
      <c r="J8" s="2">
        <v>5.253467336683418</v>
      </c>
      <c r="K8" s="2">
        <v>5.343015075376885</v>
      </c>
      <c r="L8" s="2">
        <v>5.323115577889447</v>
      </c>
      <c r="M8" s="2"/>
      <c r="N8" s="2">
        <f>AVERAGE(B8:L8)</f>
        <v>5.296884422110552</v>
      </c>
      <c r="O8" s="2">
        <f>STDEV(B8:L8)</f>
        <v>0.04060490567291447</v>
      </c>
      <c r="P8" s="2"/>
      <c r="Q8" s="2"/>
      <c r="R8" s="2"/>
      <c r="S8" s="2"/>
      <c r="T8" s="2"/>
    </row>
    <row r="9" spans="1:20" ht="12.75">
      <c r="A9" s="1" t="s">
        <v>22</v>
      </c>
      <c r="B9" s="2">
        <v>1.6118592964824123</v>
      </c>
      <c r="C9" s="2">
        <v>1.711356783919598</v>
      </c>
      <c r="D9" s="2">
        <v>1.7014070351758792</v>
      </c>
      <c r="E9" s="2">
        <v>1.7511557788944725</v>
      </c>
      <c r="F9" s="2">
        <v>1.6914572864321606</v>
      </c>
      <c r="G9" s="2">
        <v>1.6914572864321606</v>
      </c>
      <c r="H9" s="2">
        <v>1.711356783919598</v>
      </c>
      <c r="I9" s="2">
        <v>1.6715577889447235</v>
      </c>
      <c r="J9" s="2">
        <v>1.631758793969849</v>
      </c>
      <c r="K9" s="2">
        <v>1.6218090452261305</v>
      </c>
      <c r="L9" s="2">
        <v>1.6715577889447235</v>
      </c>
      <c r="M9" s="2"/>
      <c r="N9" s="2">
        <f>AVERAGE(B9:L9)</f>
        <v>1.6787939698492464</v>
      </c>
      <c r="O9" s="2">
        <f>STDEV(B9:L9)</f>
        <v>0.042700748889303086</v>
      </c>
      <c r="P9" s="2"/>
      <c r="Q9" s="2"/>
      <c r="R9" s="2"/>
      <c r="S9" s="2"/>
      <c r="T9" s="2"/>
    </row>
    <row r="10" spans="1:20" ht="12.75">
      <c r="A10" s="1" t="s">
        <v>26</v>
      </c>
      <c r="B10" s="2">
        <v>1.1939698492462312</v>
      </c>
      <c r="C10" s="2">
        <v>1.5223115577889448</v>
      </c>
      <c r="D10" s="2">
        <v>1.1442211055276381</v>
      </c>
      <c r="E10" s="2">
        <v>1.3133668341708544</v>
      </c>
      <c r="F10" s="2">
        <v>1.2138693467336683</v>
      </c>
      <c r="G10" s="2">
        <v>1.3034170854271356</v>
      </c>
      <c r="H10" s="2">
        <v>1.3133668341708544</v>
      </c>
      <c r="I10" s="2">
        <v>1.3830150753768842</v>
      </c>
      <c r="J10" s="2">
        <v>1.3730653266331656</v>
      </c>
      <c r="K10" s="2">
        <v>1.2536683417085426</v>
      </c>
      <c r="L10" s="2">
        <v>1.104422110552764</v>
      </c>
      <c r="M10" s="2"/>
      <c r="N10" s="2">
        <f>AVERAGE(B10:L10)</f>
        <v>1.2835175879396985</v>
      </c>
      <c r="O10" s="2">
        <f>STDEV(B10:L10)</f>
        <v>0.1193140415419654</v>
      </c>
      <c r="P10" s="2"/>
      <c r="Q10" s="2"/>
      <c r="R10" s="2"/>
      <c r="S10" s="2"/>
      <c r="T10" s="2"/>
    </row>
    <row r="11" spans="1:20" s="4" customFormat="1" ht="12.75">
      <c r="A11" s="4" t="s">
        <v>23</v>
      </c>
      <c r="B11" s="5">
        <v>0.02</v>
      </c>
      <c r="C11" s="5">
        <v>0.02</v>
      </c>
      <c r="D11" s="5">
        <v>0.05</v>
      </c>
      <c r="E11" s="5">
        <v>0.05</v>
      </c>
      <c r="F11" s="5">
        <v>0.02</v>
      </c>
      <c r="G11" s="5">
        <v>0.04</v>
      </c>
      <c r="H11" s="5">
        <v>0.05</v>
      </c>
      <c r="I11" s="5">
        <v>0.04</v>
      </c>
      <c r="J11" s="5">
        <v>0.13</v>
      </c>
      <c r="K11" s="5">
        <v>0.03</v>
      </c>
      <c r="L11" s="5">
        <v>0.02</v>
      </c>
      <c r="M11" s="5"/>
      <c r="N11" s="5">
        <f>AVERAGE(B11:L11)</f>
        <v>0.042727272727272725</v>
      </c>
      <c r="O11" s="5">
        <f>STDEV(B11:L11)</f>
        <v>0.031651511525015406</v>
      </c>
      <c r="P11" s="5" t="s">
        <v>69</v>
      </c>
      <c r="Q11" s="5"/>
      <c r="R11" s="5"/>
      <c r="S11" s="5"/>
      <c r="T11" s="5"/>
    </row>
    <row r="12" spans="1:20" s="4" customFormat="1" ht="12.75">
      <c r="A12" s="4" t="s">
        <v>18</v>
      </c>
      <c r="B12" s="5">
        <v>0</v>
      </c>
      <c r="C12" s="5">
        <v>0.05</v>
      </c>
      <c r="D12" s="5">
        <v>0</v>
      </c>
      <c r="E12" s="5">
        <v>0</v>
      </c>
      <c r="F12" s="5">
        <v>0.03</v>
      </c>
      <c r="G12" s="5">
        <v>0.01</v>
      </c>
      <c r="H12" s="5">
        <v>0</v>
      </c>
      <c r="I12" s="5">
        <v>0</v>
      </c>
      <c r="J12" s="5">
        <v>0.05</v>
      </c>
      <c r="K12" s="5">
        <v>0.04</v>
      </c>
      <c r="L12" s="5">
        <v>0.13</v>
      </c>
      <c r="M12" s="5"/>
      <c r="N12" s="5">
        <f>AVERAGE(B12:L12)</f>
        <v>0.028181818181818186</v>
      </c>
      <c r="O12" s="5">
        <f>STDEV(B12:L12)</f>
        <v>0.03970344615223767</v>
      </c>
      <c r="P12" s="5" t="s">
        <v>69</v>
      </c>
      <c r="Q12" s="5"/>
      <c r="R12" s="5"/>
      <c r="S12" s="5"/>
      <c r="T12" s="5"/>
    </row>
    <row r="13" spans="1:20" s="4" customFormat="1" ht="12.75">
      <c r="A13" s="4" t="s">
        <v>24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0.01</v>
      </c>
      <c r="I13" s="5">
        <v>0</v>
      </c>
      <c r="J13" s="5">
        <v>0.04</v>
      </c>
      <c r="K13" s="5">
        <v>0.02</v>
      </c>
      <c r="L13" s="5">
        <v>0</v>
      </c>
      <c r="M13" s="5"/>
      <c r="N13" s="5">
        <f>AVERAGE(B13:L13)</f>
        <v>0.006363636363636364</v>
      </c>
      <c r="O13" s="5">
        <f>STDEV(B13:L13)</f>
        <v>0.012862913567871996</v>
      </c>
      <c r="P13" s="5" t="s">
        <v>69</v>
      </c>
      <c r="Q13" s="5"/>
      <c r="R13" s="5"/>
      <c r="S13" s="5"/>
      <c r="T13" s="5"/>
    </row>
    <row r="14" spans="1:20" s="4" customFormat="1" ht="12.75">
      <c r="A14" s="4" t="s">
        <v>28</v>
      </c>
      <c r="B14" s="5">
        <v>0</v>
      </c>
      <c r="C14" s="5">
        <v>0.02</v>
      </c>
      <c r="D14" s="5">
        <v>0.01</v>
      </c>
      <c r="E14" s="5">
        <v>0.04</v>
      </c>
      <c r="F14" s="5">
        <v>0</v>
      </c>
      <c r="G14" s="5">
        <v>0</v>
      </c>
      <c r="H14" s="5">
        <v>0</v>
      </c>
      <c r="I14" s="5">
        <v>0.02</v>
      </c>
      <c r="J14" s="5">
        <v>0</v>
      </c>
      <c r="K14" s="5">
        <v>0</v>
      </c>
      <c r="L14" s="5">
        <v>0</v>
      </c>
      <c r="M14" s="5"/>
      <c r="N14" s="5">
        <f>AVERAGE(B14:L14)</f>
        <v>0.008181818181818182</v>
      </c>
      <c r="O14" s="5">
        <f>STDEV(B14:L14)</f>
        <v>0.013280197150781926</v>
      </c>
      <c r="P14" s="5" t="s">
        <v>69</v>
      </c>
      <c r="Q14" s="5"/>
      <c r="R14" s="5"/>
      <c r="S14" s="5"/>
      <c r="T14" s="5"/>
    </row>
    <row r="15" spans="1:20" s="4" customFormat="1" ht="12.75">
      <c r="A15" s="4" t="s">
        <v>25</v>
      </c>
      <c r="B15" s="5">
        <v>0.01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0.01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f>AVERAGE(B15:L15)</f>
        <v>0.0018181818181818182</v>
      </c>
      <c r="O15" s="5">
        <f>STDEV(B15:L15)</f>
        <v>0.004045199174779452</v>
      </c>
      <c r="P15" s="5" t="s">
        <v>69</v>
      </c>
      <c r="Q15" s="5"/>
      <c r="R15" s="5"/>
      <c r="S15" s="5"/>
      <c r="T15" s="5"/>
    </row>
    <row r="16" spans="1:20" ht="12.75">
      <c r="A16" s="1" t="s">
        <v>30</v>
      </c>
      <c r="B16" s="2">
        <f>SUM(B4:B10)</f>
        <v>98.81095477386934</v>
      </c>
      <c r="C16" s="2">
        <f aca="true" t="shared" si="0" ref="C16:L16">SUM(C4:C10)</f>
        <v>98.50251256281406</v>
      </c>
      <c r="D16" s="2">
        <f t="shared" si="0"/>
        <v>97.50753768844218</v>
      </c>
      <c r="E16" s="2">
        <f t="shared" si="0"/>
        <v>98.03487437185929</v>
      </c>
      <c r="F16" s="2">
        <f t="shared" si="0"/>
        <v>97.91547738693465</v>
      </c>
      <c r="G16" s="2">
        <f t="shared" si="0"/>
        <v>98.2537688442211</v>
      </c>
      <c r="H16" s="2">
        <f t="shared" si="0"/>
        <v>98.02492462311557</v>
      </c>
      <c r="I16" s="2">
        <f t="shared" si="0"/>
        <v>98.80100502512563</v>
      </c>
      <c r="J16" s="2">
        <f t="shared" si="0"/>
        <v>98.47266331658291</v>
      </c>
      <c r="K16" s="2">
        <f t="shared" si="0"/>
        <v>98.39306532663316</v>
      </c>
      <c r="L16" s="2">
        <f t="shared" si="0"/>
        <v>98.58211055276382</v>
      </c>
      <c r="M16" s="2"/>
      <c r="N16" s="2">
        <f>AVERAGE(B16:L16)</f>
        <v>98.29989949748743</v>
      </c>
      <c r="O16" s="2">
        <f>STDEV(B16:L16)</f>
        <v>0.3993872456212632</v>
      </c>
      <c r="P16" s="2"/>
      <c r="Q16" s="2"/>
      <c r="R16" s="2"/>
      <c r="S16" s="2"/>
      <c r="T16" s="2"/>
    </row>
    <row r="17" spans="1:20" ht="12.75">
      <c r="A17" s="1" t="s">
        <v>71</v>
      </c>
      <c r="B17" s="2">
        <f>100-B16</f>
        <v>1.1890452261306592</v>
      </c>
      <c r="C17" s="2">
        <f aca="true" t="shared" si="1" ref="C17:L17">100-C16</f>
        <v>1.4974874371859386</v>
      </c>
      <c r="D17" s="2">
        <f t="shared" si="1"/>
        <v>2.4924623115578157</v>
      </c>
      <c r="E17" s="2">
        <f t="shared" si="1"/>
        <v>1.9651256281407115</v>
      </c>
      <c r="F17" s="2">
        <f t="shared" si="1"/>
        <v>2.084522613065346</v>
      </c>
      <c r="G17" s="2">
        <f t="shared" si="1"/>
        <v>1.7462311557789008</v>
      </c>
      <c r="H17" s="2">
        <f t="shared" si="1"/>
        <v>1.9750753768844334</v>
      </c>
      <c r="I17" s="2">
        <f t="shared" si="1"/>
        <v>1.198994974874367</v>
      </c>
      <c r="J17" s="2">
        <f t="shared" si="1"/>
        <v>1.52733668341709</v>
      </c>
      <c r="K17" s="2">
        <f t="shared" si="1"/>
        <v>1.6069346733668368</v>
      </c>
      <c r="L17" s="2">
        <f t="shared" si="1"/>
        <v>1.4178894472361776</v>
      </c>
      <c r="M17" s="2"/>
      <c r="N17" s="2">
        <f>AVERAGE(B17:L17)</f>
        <v>1.7001005025125706</v>
      </c>
      <c r="O17" s="2">
        <f>STDEV(B17:L17)</f>
        <v>0.3993872456217912</v>
      </c>
      <c r="P17" s="2"/>
      <c r="Q17" s="2"/>
      <c r="R17" s="2"/>
      <c r="S17" s="2"/>
      <c r="T17" s="2"/>
    </row>
    <row r="18" spans="1:20" ht="12.75">
      <c r="A18" s="1" t="s">
        <v>73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1" t="s">
        <v>31</v>
      </c>
      <c r="B20" s="2" t="s">
        <v>32</v>
      </c>
      <c r="C20" s="2" t="s">
        <v>33</v>
      </c>
      <c r="D20" s="2" t="s">
        <v>34</v>
      </c>
      <c r="E20" s="2">
        <v>24</v>
      </c>
      <c r="F20" s="2" t="s">
        <v>35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16" ht="12.75">
      <c r="A21" s="1" t="s">
        <v>38</v>
      </c>
      <c r="B21" s="2">
        <v>8.034987928248695</v>
      </c>
      <c r="C21" s="2">
        <v>8.003775547472344</v>
      </c>
      <c r="D21" s="2">
        <v>7.977727611661358</v>
      </c>
      <c r="E21" s="2">
        <v>7.940309888542478</v>
      </c>
      <c r="F21" s="2">
        <v>7.940839412477777</v>
      </c>
      <c r="G21" s="2">
        <v>7.981440274576565</v>
      </c>
      <c r="H21" s="2">
        <v>8.007274650800905</v>
      </c>
      <c r="I21" s="2">
        <v>7.9993022321785565</v>
      </c>
      <c r="J21" s="2">
        <v>8.006030899055329</v>
      </c>
      <c r="K21" s="2">
        <v>7.975803212033198</v>
      </c>
      <c r="L21" s="2">
        <v>7.986251054778412</v>
      </c>
      <c r="N21" s="2">
        <f>AVERAGE(B21:L21)</f>
        <v>7.986703882893238</v>
      </c>
      <c r="O21" s="2">
        <f>STDEV(B21:L21)</f>
        <v>0.028392710812183402</v>
      </c>
      <c r="P21" s="6">
        <v>8</v>
      </c>
    </row>
    <row r="22" spans="1:16" ht="12.75">
      <c r="A22" s="1" t="s">
        <v>45</v>
      </c>
      <c r="B22" s="2">
        <v>1.9959329126101606</v>
      </c>
      <c r="C22" s="2">
        <v>1.9843982369269513</v>
      </c>
      <c r="D22" s="2">
        <v>1.8917604439629847</v>
      </c>
      <c r="E22" s="2">
        <v>1.9714776510806207</v>
      </c>
      <c r="F22" s="2">
        <v>1.9768524910514906</v>
      </c>
      <c r="G22" s="2">
        <v>1.973214441041519</v>
      </c>
      <c r="H22" s="2">
        <v>1.918293973394683</v>
      </c>
      <c r="I22" s="2">
        <v>2.029230481681553</v>
      </c>
      <c r="J22" s="2">
        <v>1.9681328348761449</v>
      </c>
      <c r="K22" s="2">
        <v>1.9615838909351462</v>
      </c>
      <c r="L22" s="2">
        <v>1.9915494618259115</v>
      </c>
      <c r="N22" s="2">
        <f>AVERAGE(B22:L22)</f>
        <v>1.9693115290351968</v>
      </c>
      <c r="O22" s="2">
        <f>STDEV(B22:L22)</f>
        <v>0.03711599623398265</v>
      </c>
      <c r="P22" s="6">
        <v>2</v>
      </c>
    </row>
    <row r="23" spans="1:16" ht="12.75">
      <c r="A23" s="1" t="s">
        <v>43</v>
      </c>
      <c r="B23" s="2">
        <v>1.5620809224674235</v>
      </c>
      <c r="C23" s="2">
        <v>1.506527297772235</v>
      </c>
      <c r="D23" s="2">
        <v>1.5120656541630886</v>
      </c>
      <c r="E23" s="2">
        <v>1.5234929194304796</v>
      </c>
      <c r="F23" s="2">
        <v>1.5477038935020884</v>
      </c>
      <c r="G23" s="2">
        <v>1.5442594742633822</v>
      </c>
      <c r="H23" s="2">
        <v>1.534045866904507</v>
      </c>
      <c r="I23" s="2">
        <v>1.5539511882995807</v>
      </c>
      <c r="J23" s="2">
        <v>1.5576376223967334</v>
      </c>
      <c r="K23" s="2">
        <v>1.6100600880566012</v>
      </c>
      <c r="L23" s="2">
        <v>1.6051106270899789</v>
      </c>
      <c r="N23" s="2">
        <f>AVERAGE(B23:L23)</f>
        <v>1.5506305049405542</v>
      </c>
      <c r="O23" s="2">
        <f>STDEV(B23:L23)</f>
        <v>0.03344277530924401</v>
      </c>
      <c r="P23" s="6">
        <v>1.48</v>
      </c>
    </row>
    <row r="24" spans="1:16" ht="12.75">
      <c r="A24" s="1" t="s">
        <v>39</v>
      </c>
      <c r="B24" s="2">
        <v>0.3600145254479748</v>
      </c>
      <c r="C24" s="2">
        <v>0.38174436360835484</v>
      </c>
      <c r="D24" s="2">
        <v>0.37779784817884177</v>
      </c>
      <c r="E24" s="2">
        <v>0.3905028804497999</v>
      </c>
      <c r="F24" s="2">
        <v>0.3767211443086473</v>
      </c>
      <c r="G24" s="2">
        <v>0.3770942983203189</v>
      </c>
      <c r="H24" s="2">
        <v>0.38084861955937366</v>
      </c>
      <c r="I24" s="2">
        <v>0.3734918795663215</v>
      </c>
      <c r="J24" s="2">
        <v>0.3642946681850598</v>
      </c>
      <c r="K24" s="2">
        <v>0.3629353937139534</v>
      </c>
      <c r="L24" s="2">
        <v>0.37378841314969546</v>
      </c>
      <c r="N24" s="2">
        <f>AVERAGE(B24:L24)</f>
        <v>0.374475821317122</v>
      </c>
      <c r="O24" s="2">
        <f>STDEV(B24:L24)</f>
        <v>0.009058983091251027</v>
      </c>
      <c r="P24" s="6">
        <v>0.36</v>
      </c>
    </row>
    <row r="25" spans="1:16" ht="12.75">
      <c r="A25" s="1" t="s">
        <v>42</v>
      </c>
      <c r="B25" s="2">
        <v>0.1515176209303157</v>
      </c>
      <c r="C25" s="2">
        <v>0.19293565996311954</v>
      </c>
      <c r="D25" s="2">
        <v>0.1443570829151417</v>
      </c>
      <c r="E25" s="2">
        <v>0.16640347547171047</v>
      </c>
      <c r="F25" s="2">
        <v>0.15360586329457357</v>
      </c>
      <c r="G25" s="2">
        <v>0.16510081904186358</v>
      </c>
      <c r="H25" s="2">
        <v>0.1660637181956161</v>
      </c>
      <c r="I25" s="2">
        <v>0.1755753609593655</v>
      </c>
      <c r="J25" s="2">
        <v>0.1741666268858497</v>
      </c>
      <c r="K25" s="2">
        <v>0.1594003061707939</v>
      </c>
      <c r="L25" s="2">
        <v>0.14031898011184799</v>
      </c>
      <c r="N25" s="2">
        <f>AVERAGE(B25:L25)</f>
        <v>0.16267686490365435</v>
      </c>
      <c r="O25" s="2">
        <f>STDEV(B25:L25)</f>
        <v>0.015159985232240039</v>
      </c>
      <c r="P25" s="6">
        <v>0.16</v>
      </c>
    </row>
    <row r="26" spans="1:16" ht="12.75">
      <c r="A26" s="1" t="s">
        <v>36</v>
      </c>
      <c r="B26" s="2">
        <v>1.9914186520177224</v>
      </c>
      <c r="C26" s="2">
        <v>1.9657561275461293</v>
      </c>
      <c r="D26" s="2">
        <v>1.9453169811908246</v>
      </c>
      <c r="E26" s="2">
        <v>1.999784270603761</v>
      </c>
      <c r="F26" s="2">
        <v>1.9194802327978222</v>
      </c>
      <c r="G26" s="2">
        <v>1.9560010248408097</v>
      </c>
      <c r="H26" s="2">
        <v>1.949624380444854</v>
      </c>
      <c r="I26" s="2">
        <v>1.948812776733876</v>
      </c>
      <c r="J26" s="2">
        <v>1.9876309229587314</v>
      </c>
      <c r="K26" s="2">
        <v>1.992363130805239</v>
      </c>
      <c r="L26" s="2">
        <v>1.9764034183598336</v>
      </c>
      <c r="N26" s="2">
        <f>AVERAGE(B26:L26)</f>
        <v>1.966599265299964</v>
      </c>
      <c r="O26" s="2">
        <f>STDEV(B26:L26)</f>
        <v>0.02512001921818737</v>
      </c>
      <c r="P26" s="6">
        <v>2</v>
      </c>
    </row>
    <row r="27" spans="1:16" ht="12.75">
      <c r="A27" s="1" t="s">
        <v>37</v>
      </c>
      <c r="B27" s="2">
        <v>1.0212434630645235</v>
      </c>
      <c r="C27" s="2">
        <v>1.0180262376393907</v>
      </c>
      <c r="D27" s="2">
        <v>1.015284252764835</v>
      </c>
      <c r="E27" s="2">
        <v>1.0101205374521414</v>
      </c>
      <c r="F27" s="2">
        <v>1.0012787349056385</v>
      </c>
      <c r="G27" s="2">
        <v>1.0022705326381953</v>
      </c>
      <c r="H27" s="2">
        <v>1.000478721501177</v>
      </c>
      <c r="I27" s="2">
        <v>1.0083185261531944</v>
      </c>
      <c r="J27" s="2">
        <v>1.0036744863178522</v>
      </c>
      <c r="K27" s="2">
        <v>1.0232128821396693</v>
      </c>
      <c r="L27" s="2">
        <v>1.0186390711715798</v>
      </c>
      <c r="N27" s="2">
        <f>AVERAGE(B27:L27)</f>
        <v>1.0111406768861997</v>
      </c>
      <c r="O27" s="2">
        <f>STDEV(B27:L27)</f>
        <v>0.008502790042802494</v>
      </c>
      <c r="P27" s="6">
        <v>1</v>
      </c>
    </row>
    <row r="28" spans="1:16" ht="12.75">
      <c r="A28" s="1" t="s">
        <v>72</v>
      </c>
      <c r="B28" s="2">
        <v>0.7164283837908978</v>
      </c>
      <c r="C28" s="2">
        <v>0.9011078545298787</v>
      </c>
      <c r="D28" s="2">
        <v>1.4930053730328285</v>
      </c>
      <c r="E28" s="2">
        <v>1.1821464827477295</v>
      </c>
      <c r="F28" s="2">
        <v>1.252411615968851</v>
      </c>
      <c r="G28" s="2">
        <v>1.0502003967975255</v>
      </c>
      <c r="H28" s="2">
        <v>1.1857059919526263</v>
      </c>
      <c r="I28" s="2">
        <v>0.7227009840219528</v>
      </c>
      <c r="J28" s="2">
        <v>0.919841820062234</v>
      </c>
      <c r="K28" s="2">
        <v>0.9700839992990112</v>
      </c>
      <c r="L28" s="2">
        <v>0.855319403348253</v>
      </c>
      <c r="N28" s="2">
        <f>AVERAGE(B28:L28)</f>
        <v>1.0226320277774352</v>
      </c>
      <c r="O28" s="2">
        <f>STDEV(B28:L28)</f>
        <v>0.23804533199744762</v>
      </c>
      <c r="P28" s="6">
        <v>1</v>
      </c>
    </row>
    <row r="29" spans="1:21" ht="12.75">
      <c r="A29" s="1" t="s">
        <v>70</v>
      </c>
      <c r="B29" s="2">
        <f>SUM(B21:B28)</f>
        <v>15.833624408577712</v>
      </c>
      <c r="C29" s="2">
        <f aca="true" t="shared" si="2" ref="C29:L29">SUM(C21:C28)</f>
        <v>15.954271325458404</v>
      </c>
      <c r="D29" s="2">
        <f t="shared" si="2"/>
        <v>16.357315247869902</v>
      </c>
      <c r="E29" s="2">
        <f t="shared" si="2"/>
        <v>16.18423810577872</v>
      </c>
      <c r="F29" s="2">
        <f t="shared" si="2"/>
        <v>16.168893388306888</v>
      </c>
      <c r="G29" s="2">
        <f t="shared" si="2"/>
        <v>16.04958126152018</v>
      </c>
      <c r="H29" s="2">
        <f t="shared" si="2"/>
        <v>16.14233592275374</v>
      </c>
      <c r="I29" s="2">
        <f t="shared" si="2"/>
        <v>15.8113834295944</v>
      </c>
      <c r="J29" s="2">
        <f t="shared" si="2"/>
        <v>15.981409880737932</v>
      </c>
      <c r="K29" s="2">
        <f t="shared" si="2"/>
        <v>16.05544290315361</v>
      </c>
      <c r="L29" s="2">
        <f t="shared" si="2"/>
        <v>15.947380429835512</v>
      </c>
      <c r="M29" s="2"/>
      <c r="N29" s="2">
        <f>AVERAGE(B29:L29)</f>
        <v>16.044170573053364</v>
      </c>
      <c r="O29" s="2">
        <f>STDEV(B29:L29)</f>
        <v>0.1621529250951461</v>
      </c>
      <c r="P29" s="2">
        <v>16</v>
      </c>
      <c r="Q29" s="2"/>
      <c r="R29" s="2"/>
      <c r="S29" s="2"/>
      <c r="T29" s="2"/>
      <c r="U29" s="2"/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19" ht="23.25">
      <c r="B31" s="2"/>
      <c r="C31" s="2"/>
      <c r="D31" s="2" t="s">
        <v>75</v>
      </c>
      <c r="E31" s="2"/>
      <c r="F31" s="2"/>
      <c r="G31" s="2"/>
      <c r="H31" s="3" t="s">
        <v>68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4:18" ht="23.25">
      <c r="D32" s="1" t="s">
        <v>76</v>
      </c>
      <c r="H32" s="3" t="s">
        <v>74</v>
      </c>
      <c r="O32" s="2"/>
      <c r="P32" s="2"/>
      <c r="R32" s="1" t="s">
        <v>78</v>
      </c>
    </row>
    <row r="33" spans="10:16" ht="13.5">
      <c r="J33"/>
      <c r="O33" s="2"/>
      <c r="P33" s="2"/>
    </row>
    <row r="34" spans="10:16" ht="13.5">
      <c r="J34"/>
      <c r="O34" s="2"/>
      <c r="P34" s="2"/>
    </row>
    <row r="35" spans="1:16" ht="12.75">
      <c r="A35" s="1" t="s">
        <v>46</v>
      </c>
      <c r="B35" s="1" t="s">
        <v>47</v>
      </c>
      <c r="C35" s="1" t="s">
        <v>48</v>
      </c>
      <c r="D35" s="1" t="s">
        <v>49</v>
      </c>
      <c r="E35" s="1" t="s">
        <v>50</v>
      </c>
      <c r="F35" s="1" t="s">
        <v>51</v>
      </c>
      <c r="G35" s="1" t="s">
        <v>52</v>
      </c>
      <c r="H35" s="1" t="s">
        <v>53</v>
      </c>
      <c r="O35" s="2"/>
      <c r="P35" s="2"/>
    </row>
    <row r="36" spans="1:16" ht="12.75">
      <c r="A36" s="1" t="s">
        <v>54</v>
      </c>
      <c r="B36" s="1" t="s">
        <v>36</v>
      </c>
      <c r="C36" s="1" t="s">
        <v>55</v>
      </c>
      <c r="D36" s="1">
        <v>20</v>
      </c>
      <c r="E36" s="1">
        <v>10</v>
      </c>
      <c r="F36" s="1">
        <v>600</v>
      </c>
      <c r="G36" s="1">
        <v>-600</v>
      </c>
      <c r="H36" s="1" t="s">
        <v>56</v>
      </c>
      <c r="O36" s="2"/>
      <c r="P36" s="2"/>
    </row>
    <row r="37" spans="1:16" ht="12.75">
      <c r="A37" s="1" t="s">
        <v>54</v>
      </c>
      <c r="B37" s="1" t="s">
        <v>38</v>
      </c>
      <c r="C37" s="1" t="s">
        <v>55</v>
      </c>
      <c r="D37" s="1">
        <v>20</v>
      </c>
      <c r="E37" s="1">
        <v>10</v>
      </c>
      <c r="F37" s="1">
        <v>600</v>
      </c>
      <c r="G37" s="1">
        <v>-600</v>
      </c>
      <c r="H37" s="1" t="s">
        <v>57</v>
      </c>
      <c r="O37" s="2"/>
      <c r="P37" s="2"/>
    </row>
    <row r="38" spans="1:16" ht="12.75">
      <c r="A38" s="1" t="s">
        <v>54</v>
      </c>
      <c r="B38" s="1" t="s">
        <v>18</v>
      </c>
      <c r="C38" s="1" t="s">
        <v>55</v>
      </c>
      <c r="D38" s="1">
        <v>20</v>
      </c>
      <c r="E38" s="1">
        <v>10</v>
      </c>
      <c r="F38" s="1">
        <v>600</v>
      </c>
      <c r="G38" s="1">
        <v>-700</v>
      </c>
      <c r="H38" s="1" t="s">
        <v>58</v>
      </c>
      <c r="O38" s="2"/>
      <c r="P38" s="2"/>
    </row>
    <row r="39" spans="1:16" ht="12.75">
      <c r="A39" s="1" t="s">
        <v>54</v>
      </c>
      <c r="B39" s="1" t="s">
        <v>39</v>
      </c>
      <c r="C39" s="1" t="s">
        <v>55</v>
      </c>
      <c r="D39" s="1">
        <v>20</v>
      </c>
      <c r="E39" s="1">
        <v>10</v>
      </c>
      <c r="F39" s="1">
        <v>600</v>
      </c>
      <c r="G39" s="1">
        <v>-600</v>
      </c>
      <c r="H39" s="1" t="s">
        <v>57</v>
      </c>
      <c r="O39" s="2"/>
      <c r="P39" s="2"/>
    </row>
    <row r="40" spans="1:16" ht="12.75">
      <c r="A40" s="1" t="s">
        <v>54</v>
      </c>
      <c r="B40" s="1" t="s">
        <v>40</v>
      </c>
      <c r="C40" s="1" t="s">
        <v>55</v>
      </c>
      <c r="D40" s="1">
        <v>20</v>
      </c>
      <c r="E40" s="1">
        <v>10</v>
      </c>
      <c r="F40" s="1">
        <v>600</v>
      </c>
      <c r="G40" s="1">
        <v>-600</v>
      </c>
      <c r="H40" s="1" t="s">
        <v>59</v>
      </c>
      <c r="O40" s="2"/>
      <c r="P40" s="2"/>
    </row>
    <row r="41" spans="1:16" ht="12.75">
      <c r="A41" s="1" t="s">
        <v>60</v>
      </c>
      <c r="B41" s="1" t="s">
        <v>37</v>
      </c>
      <c r="C41" s="1" t="s">
        <v>55</v>
      </c>
      <c r="D41" s="1">
        <v>20</v>
      </c>
      <c r="E41" s="1">
        <v>10</v>
      </c>
      <c r="F41" s="1">
        <v>600</v>
      </c>
      <c r="G41" s="1">
        <v>-600</v>
      </c>
      <c r="H41" s="1" t="s">
        <v>61</v>
      </c>
      <c r="O41" s="2"/>
      <c r="P41" s="2"/>
    </row>
    <row r="42" spans="1:16" ht="12.75">
      <c r="A42" s="1" t="s">
        <v>60</v>
      </c>
      <c r="B42" s="1" t="s">
        <v>41</v>
      </c>
      <c r="C42" s="1" t="s">
        <v>55</v>
      </c>
      <c r="D42" s="1">
        <v>20</v>
      </c>
      <c r="E42" s="1">
        <v>10</v>
      </c>
      <c r="F42" s="1">
        <v>600</v>
      </c>
      <c r="G42" s="1">
        <v>-600</v>
      </c>
      <c r="H42" s="1" t="s">
        <v>57</v>
      </c>
      <c r="O42" s="2"/>
      <c r="P42" s="2"/>
    </row>
    <row r="43" spans="1:16" ht="12.75">
      <c r="A43" s="1" t="s">
        <v>60</v>
      </c>
      <c r="B43" s="1" t="s">
        <v>25</v>
      </c>
      <c r="C43" s="1" t="s">
        <v>55</v>
      </c>
      <c r="D43" s="1">
        <v>20</v>
      </c>
      <c r="E43" s="1">
        <v>10</v>
      </c>
      <c r="F43" s="1">
        <v>600</v>
      </c>
      <c r="G43" s="1">
        <v>-600</v>
      </c>
      <c r="H43" s="1" t="s">
        <v>62</v>
      </c>
      <c r="O43" s="2"/>
      <c r="P43" s="2"/>
    </row>
    <row r="44" spans="1:16" ht="12.75">
      <c r="A44" s="1" t="s">
        <v>60</v>
      </c>
      <c r="B44" s="1" t="s">
        <v>42</v>
      </c>
      <c r="C44" s="1" t="s">
        <v>55</v>
      </c>
      <c r="D44" s="1">
        <v>20</v>
      </c>
      <c r="E44" s="1">
        <v>10</v>
      </c>
      <c r="F44" s="1">
        <v>600</v>
      </c>
      <c r="G44" s="1">
        <v>-600</v>
      </c>
      <c r="H44" s="1" t="s">
        <v>63</v>
      </c>
      <c r="O44" s="2"/>
      <c r="P44" s="2"/>
    </row>
    <row r="45" spans="1:16" ht="12.75">
      <c r="A45" s="1" t="s">
        <v>64</v>
      </c>
      <c r="B45" s="1" t="s">
        <v>43</v>
      </c>
      <c r="C45" s="1" t="s">
        <v>55</v>
      </c>
      <c r="D45" s="1">
        <v>20</v>
      </c>
      <c r="E45" s="1">
        <v>10</v>
      </c>
      <c r="F45" s="1">
        <v>500</v>
      </c>
      <c r="G45" s="1">
        <v>-500</v>
      </c>
      <c r="H45" s="1" t="s">
        <v>65</v>
      </c>
      <c r="O45" s="2"/>
      <c r="P45" s="2"/>
    </row>
    <row r="46" spans="1:16" ht="12.75">
      <c r="A46" s="1" t="s">
        <v>64</v>
      </c>
      <c r="B46" s="1" t="s">
        <v>44</v>
      </c>
      <c r="C46" s="1" t="s">
        <v>55</v>
      </c>
      <c r="D46" s="1">
        <v>20</v>
      </c>
      <c r="E46" s="1">
        <v>10</v>
      </c>
      <c r="F46" s="1">
        <v>500</v>
      </c>
      <c r="G46" s="1">
        <v>-500</v>
      </c>
      <c r="H46" s="1" t="s">
        <v>66</v>
      </c>
      <c r="O46" s="2"/>
      <c r="P46" s="2"/>
    </row>
    <row r="47" spans="1:16" ht="12.75">
      <c r="A47" s="1" t="s">
        <v>64</v>
      </c>
      <c r="B47" s="1" t="s">
        <v>45</v>
      </c>
      <c r="C47" s="1" t="s">
        <v>55</v>
      </c>
      <c r="D47" s="1">
        <v>20</v>
      </c>
      <c r="E47" s="1">
        <v>10</v>
      </c>
      <c r="F47" s="1">
        <v>500</v>
      </c>
      <c r="G47" s="1">
        <v>-500</v>
      </c>
      <c r="H47" s="1" t="s">
        <v>67</v>
      </c>
      <c r="O47" s="2"/>
      <c r="P47" s="2"/>
    </row>
    <row r="48" spans="15:16" ht="12.75">
      <c r="O48" s="2"/>
      <c r="P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2007-12-14T01:25:16Z</dcterms:created>
  <dcterms:modified xsi:type="dcterms:W3CDTF">2007-12-14T01:25:37Z</dcterms:modified>
  <cp:category/>
  <cp:version/>
  <cp:contentType/>
  <cp:contentStatus/>
</cp:coreProperties>
</file>