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05" windowWidth="15165" windowHeight="94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<sst xmlns="http://schemas.openxmlformats.org/spreadsheetml/2006/main" count="178" uniqueCount="91">
  <si>
    <t>hyalophane70001hyalophane70001hyalophane70001hyalophane70001hyalophane70001hyalophane70001hyalophane70001hyalophane70001hyalophane70001hyalophane70001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</si>
  <si>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</si>
  <si>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</si>
  <si>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</si>
  <si>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</si>
  <si>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</si>
  <si>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</si>
  <si>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</si>
  <si>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</si>
  <si>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</si>
  <si>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</si>
  <si>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Ox</t>
  </si>
  <si>
    <t>Wt</t>
  </si>
  <si>
    <t>Percents</t>
  </si>
  <si>
    <t>Average</t>
  </si>
  <si>
    <t>Standard</t>
  </si>
  <si>
    <t>Dev</t>
  </si>
  <si>
    <t>Na2O</t>
  </si>
  <si>
    <t>K2O</t>
  </si>
  <si>
    <t>SiO2</t>
  </si>
  <si>
    <t>MgO</t>
  </si>
  <si>
    <t>Al2O3</t>
  </si>
  <si>
    <t>CaO</t>
  </si>
  <si>
    <t>MnO</t>
  </si>
  <si>
    <t>Fe2O3</t>
  </si>
  <si>
    <t>TiO2</t>
  </si>
  <si>
    <t>BaO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</si>
  <si>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</si>
  <si>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</si>
  <si>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</si>
  <si>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</si>
  <si>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</si>
  <si>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</si>
  <si>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</si>
  <si>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</si>
  <si>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</si>
  <si>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</si>
  <si>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</si>
  <si>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</si>
  <si>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</si>
  <si>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</si>
  <si>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Ti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</si>
  <si>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</si>
  <si>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</si>
  <si>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</si>
  <si>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</si>
  <si>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</si>
  <si>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</si>
  <si>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</si>
  <si>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</si>
  <si>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</si>
  <si>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</si>
  <si>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</si>
  <si>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</si>
  <si>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albite-Cr</t>
  </si>
  <si>
    <t>anor-hk</t>
  </si>
  <si>
    <t>PET</t>
  </si>
  <si>
    <t>kspar-OR1</t>
  </si>
  <si>
    <t>rhod-791</t>
  </si>
  <si>
    <t>rutile1</t>
  </si>
  <si>
    <t>La</t>
  </si>
  <si>
    <t>barite2</t>
  </si>
  <si>
    <t>LIF</t>
  </si>
  <si>
    <t>fayalite</t>
  </si>
  <si>
    <t>not presentin the wds scan</t>
  </si>
  <si>
    <t xml:space="preserve"> </t>
  </si>
  <si>
    <t>cation normalized to 8 O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</si>
  <si>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</si>
  <si>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</si>
  <si>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</si>
  <si>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</si>
  <si>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</si>
  <si>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</si>
  <si>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</si>
  <si>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</si>
  <si>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</si>
  <si>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</si>
  <si>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lighter rim</t>
  </si>
  <si>
    <t>darker core</t>
  </si>
  <si>
    <t>average</t>
  </si>
  <si>
    <t>stdev</t>
  </si>
  <si>
    <t>in formula</t>
  </si>
  <si>
    <t>(+) charges</t>
  </si>
  <si>
    <t>ideal</t>
  </si>
  <si>
    <t>measured</t>
  </si>
  <si>
    <r>
      <t>KAlSi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</si>
  <si>
    <r>
      <t>(K</t>
    </r>
    <r>
      <rPr>
        <vertAlign val="subscript"/>
        <sz val="14"/>
        <rFont val="Times New Roman"/>
        <family val="1"/>
      </rPr>
      <t>0.92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Ba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2.99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</si>
  <si>
    <t>dark</t>
  </si>
  <si>
    <t>light rim</t>
  </si>
  <si>
    <r>
      <t>(K</t>
    </r>
    <r>
      <rPr>
        <vertAlign val="subscript"/>
        <sz val="14"/>
        <rFont val="Times New Roman"/>
        <family val="1"/>
      </rPr>
      <t>0.91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Ba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2.98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</si>
  <si>
    <t>orthoclase70001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</si>
</sst>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G6" sqref="G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90</v>
      </c>
    </row>
    <row r="2" spans="1:2" ht="12.75">
      <c r="A2" s="7" t="s">
        <v>78</v>
      </c>
      <c r="B2" s="7"/>
    </row>
    <row r="3" spans="2:11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4" ht="12.75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M4" s="1" t="s">
        <v>79</v>
      </c>
      <c r="N4" s="1" t="s">
        <v>80</v>
      </c>
    </row>
    <row r="5" spans="1:18" ht="12.75">
      <c r="A5" s="1" t="s">
        <v>19</v>
      </c>
      <c r="B5" s="2">
        <v>63.34</v>
      </c>
      <c r="C5" s="2">
        <v>63.33</v>
      </c>
      <c r="D5" s="2">
        <v>62.97</v>
      </c>
      <c r="E5" s="2">
        <v>63.53</v>
      </c>
      <c r="F5" s="2">
        <v>63.25</v>
      </c>
      <c r="G5" s="2">
        <v>63.26</v>
      </c>
      <c r="H5" s="2">
        <v>63.13</v>
      </c>
      <c r="I5" s="2">
        <v>63.05</v>
      </c>
      <c r="J5" s="2">
        <v>63.53</v>
      </c>
      <c r="K5" s="2">
        <v>63.06</v>
      </c>
      <c r="L5" s="2"/>
      <c r="M5" s="2">
        <f>AVERAGE(B5:K5)</f>
        <v>63.245000000000005</v>
      </c>
      <c r="N5" s="2">
        <f>STDEV(B5:K5)</f>
        <v>0.19437935418248697</v>
      </c>
      <c r="O5" s="2"/>
      <c r="P5" s="2"/>
      <c r="Q5" s="2"/>
      <c r="R5" s="2"/>
    </row>
    <row r="6" spans="1:18" ht="12.75">
      <c r="A6" s="1" t="s">
        <v>21</v>
      </c>
      <c r="B6" s="2">
        <v>18.53</v>
      </c>
      <c r="C6" s="2">
        <v>18.58</v>
      </c>
      <c r="D6" s="2">
        <v>18.63</v>
      </c>
      <c r="E6" s="2">
        <v>19.01</v>
      </c>
      <c r="F6" s="2">
        <v>18.79</v>
      </c>
      <c r="G6" s="2">
        <v>18.82</v>
      </c>
      <c r="H6" s="2">
        <v>18.6</v>
      </c>
      <c r="I6" s="2">
        <v>18.55</v>
      </c>
      <c r="J6" s="2">
        <v>18.79</v>
      </c>
      <c r="K6" s="2">
        <v>18.46</v>
      </c>
      <c r="L6" s="2"/>
      <c r="M6" s="2">
        <f aca="true" t="shared" si="0" ref="M6:M15">AVERAGE(B6:K6)</f>
        <v>18.676</v>
      </c>
      <c r="N6" s="2">
        <f aca="true" t="shared" si="1" ref="N6:N15">STDEV(B6:K6)</f>
        <v>0.16971872154974474</v>
      </c>
      <c r="O6" s="2"/>
      <c r="P6" s="2"/>
      <c r="Q6" s="2"/>
      <c r="R6" s="2"/>
    </row>
    <row r="7" spans="1:18" ht="12.75">
      <c r="A7" s="1" t="s">
        <v>18</v>
      </c>
      <c r="B7" s="2">
        <v>15.4</v>
      </c>
      <c r="C7" s="2">
        <v>15.53</v>
      </c>
      <c r="D7" s="2">
        <v>15.58</v>
      </c>
      <c r="E7" s="2">
        <v>15.56</v>
      </c>
      <c r="F7" s="2">
        <v>15.47</v>
      </c>
      <c r="G7" s="2">
        <v>15.43</v>
      </c>
      <c r="H7" s="2">
        <v>15.56</v>
      </c>
      <c r="I7" s="2">
        <v>15.34</v>
      </c>
      <c r="J7" s="2">
        <v>15.49</v>
      </c>
      <c r="K7" s="2">
        <v>15.69</v>
      </c>
      <c r="L7" s="2"/>
      <c r="M7" s="2">
        <f t="shared" si="0"/>
        <v>15.505</v>
      </c>
      <c r="N7" s="2">
        <f t="shared" si="1"/>
        <v>0.10102254973783208</v>
      </c>
      <c r="O7" s="2"/>
      <c r="P7" s="2"/>
      <c r="Q7" s="2"/>
      <c r="R7" s="2"/>
    </row>
    <row r="8" spans="1:18" ht="12.75">
      <c r="A8" s="1" t="s">
        <v>17</v>
      </c>
      <c r="B8" s="2">
        <v>0.79</v>
      </c>
      <c r="C8" s="2">
        <v>0.77</v>
      </c>
      <c r="D8" s="2">
        <v>0.7</v>
      </c>
      <c r="E8" s="2">
        <v>0.81</v>
      </c>
      <c r="F8" s="2">
        <v>0.73</v>
      </c>
      <c r="G8" s="2">
        <v>0.73</v>
      </c>
      <c r="H8" s="2">
        <v>0.75</v>
      </c>
      <c r="I8" s="2">
        <v>0.71</v>
      </c>
      <c r="J8" s="2">
        <v>0.75</v>
      </c>
      <c r="K8" s="2">
        <v>0.72</v>
      </c>
      <c r="L8" s="2"/>
      <c r="M8" s="2">
        <f t="shared" si="0"/>
        <v>0.7459999999999999</v>
      </c>
      <c r="N8" s="2">
        <f t="shared" si="1"/>
        <v>0.03533962208186412</v>
      </c>
      <c r="O8" s="2"/>
      <c r="P8" s="2"/>
      <c r="Q8" s="2"/>
      <c r="R8" s="2"/>
    </row>
    <row r="9" spans="1:18" ht="12.75">
      <c r="A9" s="1" t="s">
        <v>26</v>
      </c>
      <c r="B9" s="2">
        <v>0.41</v>
      </c>
      <c r="C9" s="2">
        <v>0.52</v>
      </c>
      <c r="D9" s="2">
        <v>0.55</v>
      </c>
      <c r="E9" s="2">
        <v>0.54</v>
      </c>
      <c r="F9" s="2">
        <v>0.49</v>
      </c>
      <c r="G9" s="2">
        <v>0.49</v>
      </c>
      <c r="H9" s="2">
        <v>0.54</v>
      </c>
      <c r="I9" s="2">
        <v>0.49</v>
      </c>
      <c r="J9" s="2">
        <v>0.47</v>
      </c>
      <c r="K9" s="2">
        <v>0.34</v>
      </c>
      <c r="L9" s="2"/>
      <c r="M9" s="2">
        <f t="shared" si="0"/>
        <v>0.484</v>
      </c>
      <c r="N9" s="2">
        <f t="shared" si="1"/>
        <v>0.06535373831014692</v>
      </c>
      <c r="O9" s="2"/>
      <c r="P9" s="2"/>
      <c r="Q9" s="2"/>
      <c r="R9" s="2"/>
    </row>
    <row r="10" spans="1:18" s="3" customFormat="1" ht="12.75">
      <c r="A10" s="3" t="s">
        <v>24</v>
      </c>
      <c r="B10" s="4">
        <v>0</v>
      </c>
      <c r="C10" s="4">
        <v>0</v>
      </c>
      <c r="D10" s="4">
        <v>0.03</v>
      </c>
      <c r="E10" s="4">
        <v>0</v>
      </c>
      <c r="F10" s="4">
        <v>0.05</v>
      </c>
      <c r="G10" s="4">
        <v>0.02</v>
      </c>
      <c r="H10" s="4">
        <v>0.01</v>
      </c>
      <c r="I10" s="4">
        <v>0.03</v>
      </c>
      <c r="J10" s="4">
        <v>0</v>
      </c>
      <c r="K10" s="4">
        <v>0.02</v>
      </c>
      <c r="L10" s="4"/>
      <c r="M10" s="2">
        <f t="shared" si="0"/>
        <v>0.016</v>
      </c>
      <c r="N10" s="2">
        <f t="shared" si="1"/>
        <v>0.017126976771553507</v>
      </c>
      <c r="O10" s="4" t="s">
        <v>64</v>
      </c>
      <c r="P10" s="4"/>
      <c r="Q10" s="4"/>
      <c r="R10" s="4"/>
    </row>
    <row r="11" spans="1:18" s="3" customFormat="1" ht="12.75">
      <c r="A11" s="3" t="s">
        <v>23</v>
      </c>
      <c r="B11" s="4">
        <v>0</v>
      </c>
      <c r="C11" s="4">
        <v>0</v>
      </c>
      <c r="D11" s="4">
        <v>0.01</v>
      </c>
      <c r="E11" s="4">
        <v>0.02</v>
      </c>
      <c r="F11" s="4">
        <v>0.01</v>
      </c>
      <c r="G11" s="4">
        <v>0.02</v>
      </c>
      <c r="H11" s="4">
        <v>0.02</v>
      </c>
      <c r="I11" s="4">
        <v>0.02</v>
      </c>
      <c r="J11" s="4">
        <v>0.02</v>
      </c>
      <c r="K11" s="4">
        <v>0.01</v>
      </c>
      <c r="L11" s="4"/>
      <c r="M11" s="2">
        <f t="shared" si="0"/>
        <v>0.013000000000000001</v>
      </c>
      <c r="N11" s="2">
        <f t="shared" si="1"/>
        <v>0.008232726023485645</v>
      </c>
      <c r="O11" s="4" t="s">
        <v>64</v>
      </c>
      <c r="P11" s="4"/>
      <c r="Q11" s="4"/>
      <c r="R11" s="4"/>
    </row>
    <row r="12" spans="1:18" s="3" customFormat="1" ht="12.75">
      <c r="A12" s="3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0.02</v>
      </c>
      <c r="L12" s="4"/>
      <c r="M12" s="2">
        <f t="shared" si="0"/>
        <v>0.002</v>
      </c>
      <c r="N12" s="2">
        <f t="shared" si="1"/>
        <v>0.006324555320336759</v>
      </c>
      <c r="O12" s="4" t="s">
        <v>64</v>
      </c>
      <c r="P12" s="4"/>
      <c r="Q12" s="4"/>
      <c r="R12" s="4"/>
    </row>
    <row r="13" spans="1:18" s="3" customFormat="1" ht="12.75">
      <c r="A13" s="3" t="s">
        <v>22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/>
      <c r="M13" s="2">
        <f t="shared" si="0"/>
        <v>0</v>
      </c>
      <c r="N13" s="2">
        <f t="shared" si="1"/>
        <v>0</v>
      </c>
      <c r="O13" s="4" t="s">
        <v>64</v>
      </c>
      <c r="P13" s="4"/>
      <c r="Q13" s="4"/>
      <c r="R13" s="4"/>
    </row>
    <row r="14" spans="1:18" s="3" customFormat="1" ht="12.75">
      <c r="A14" s="3" t="s">
        <v>25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0.01</v>
      </c>
      <c r="H14" s="4">
        <v>0</v>
      </c>
      <c r="I14" s="4">
        <v>0</v>
      </c>
      <c r="J14" s="4">
        <v>0</v>
      </c>
      <c r="K14" s="4">
        <v>0</v>
      </c>
      <c r="L14" s="4"/>
      <c r="M14" s="2">
        <f t="shared" si="0"/>
        <v>0.001</v>
      </c>
      <c r="N14" s="2">
        <f t="shared" si="1"/>
        <v>0.0031622776601683794</v>
      </c>
      <c r="O14" s="4" t="s">
        <v>64</v>
      </c>
      <c r="P14" s="4"/>
      <c r="Q14" s="4"/>
      <c r="R14" s="4"/>
    </row>
    <row r="15" spans="1:18" ht="12.75">
      <c r="A15" s="1" t="s">
        <v>27</v>
      </c>
      <c r="B15" s="2">
        <v>98.47</v>
      </c>
      <c r="C15" s="2">
        <v>98.73</v>
      </c>
      <c r="D15" s="2">
        <v>98.48</v>
      </c>
      <c r="E15" s="2">
        <v>99.48</v>
      </c>
      <c r="F15" s="2">
        <v>98.8</v>
      </c>
      <c r="G15" s="2">
        <v>98.79</v>
      </c>
      <c r="H15" s="2">
        <v>98.61</v>
      </c>
      <c r="I15" s="2">
        <v>98.19</v>
      </c>
      <c r="J15" s="2">
        <v>99.06</v>
      </c>
      <c r="K15" s="2">
        <v>98.31</v>
      </c>
      <c r="L15" s="2"/>
      <c r="M15" s="2">
        <f t="shared" si="0"/>
        <v>98.69199999999998</v>
      </c>
      <c r="N15" s="2">
        <f t="shared" si="1"/>
        <v>0.37682297642414575</v>
      </c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1" t="s">
        <v>28</v>
      </c>
      <c r="B17" s="2" t="s">
        <v>29</v>
      </c>
      <c r="C17" s="2" t="s">
        <v>30</v>
      </c>
      <c r="D17" s="2" t="s">
        <v>31</v>
      </c>
      <c r="E17" s="2">
        <v>8</v>
      </c>
      <c r="F17" s="2" t="s">
        <v>32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7" ht="12.75">
      <c r="A18" s="1" t="s">
        <v>66</v>
      </c>
      <c r="M18" s="1" t="s">
        <v>79</v>
      </c>
      <c r="N18" s="1" t="s">
        <v>80</v>
      </c>
      <c r="O18" s="1" t="s">
        <v>81</v>
      </c>
      <c r="Q18" s="1" t="s">
        <v>82</v>
      </c>
    </row>
    <row r="19" spans="1:20" ht="12.75">
      <c r="A19" s="1" t="s">
        <v>35</v>
      </c>
      <c r="B19" s="2">
        <v>2.9774129818540853</v>
      </c>
      <c r="C19" s="2">
        <v>2.973884375813625</v>
      </c>
      <c r="D19" s="2">
        <v>2.968406275480297</v>
      </c>
      <c r="E19" s="2">
        <v>2.9619618689235425</v>
      </c>
      <c r="F19" s="2">
        <v>2.9679945138422754</v>
      </c>
      <c r="G19" s="2">
        <v>2.9676365633114736</v>
      </c>
      <c r="H19" s="2">
        <v>2.9707188964035796</v>
      </c>
      <c r="I19" s="2">
        <v>2.9747776055545696</v>
      </c>
      <c r="J19" s="2">
        <v>2.97095105937677</v>
      </c>
      <c r="K19" s="2">
        <v>2.974634363493883</v>
      </c>
      <c r="L19" s="2"/>
      <c r="M19" s="2">
        <f>AVERAGE(B19:K19)</f>
        <v>2.97083785040541</v>
      </c>
      <c r="N19" s="2">
        <f>STDEV(B19:K19)</f>
        <v>0.004539997858558103</v>
      </c>
      <c r="O19" s="5">
        <f>4-O20</f>
        <v>2.99</v>
      </c>
      <c r="P19" s="2">
        <v>4</v>
      </c>
      <c r="Q19" s="2">
        <f>O19*P19</f>
        <v>11.96</v>
      </c>
      <c r="R19" s="2"/>
      <c r="S19" s="2"/>
      <c r="T19" s="2"/>
    </row>
    <row r="20" spans="1:20" ht="12.75">
      <c r="A20" s="1" t="s">
        <v>37</v>
      </c>
      <c r="B20" s="2">
        <v>1.026578510983613</v>
      </c>
      <c r="C20" s="2">
        <v>1.0282909936553535</v>
      </c>
      <c r="D20" s="2">
        <v>1.0350426217003084</v>
      </c>
      <c r="E20" s="2">
        <v>1.0445721821281033</v>
      </c>
      <c r="F20" s="2">
        <v>1.039166350466859</v>
      </c>
      <c r="G20" s="2">
        <v>1.04053543842857</v>
      </c>
      <c r="H20" s="2">
        <v>1.031559884369831</v>
      </c>
      <c r="I20" s="2">
        <v>1.0314995851491187</v>
      </c>
      <c r="J20" s="2">
        <v>1.035616958870814</v>
      </c>
      <c r="K20" s="2">
        <v>1.0262828041200618</v>
      </c>
      <c r="L20" s="2"/>
      <c r="M20" s="2">
        <f>AVERAGE(B20:K20)</f>
        <v>1.0339145329872632</v>
      </c>
      <c r="N20" s="2">
        <f>STDEV(B20:K20)</f>
        <v>0.006184526758817346</v>
      </c>
      <c r="O20" s="5">
        <v>1.01</v>
      </c>
      <c r="P20" s="2">
        <v>3</v>
      </c>
      <c r="Q20" s="2">
        <f>O20*P20</f>
        <v>3.0300000000000002</v>
      </c>
      <c r="R20" s="2"/>
      <c r="S20" s="2"/>
      <c r="T20" s="2"/>
    </row>
    <row r="21" spans="1:20" ht="12.75">
      <c r="A21" s="1" t="s">
        <v>34</v>
      </c>
      <c r="B21" s="2">
        <v>0.9235071877130657</v>
      </c>
      <c r="C21" s="2">
        <v>0.9303461985782996</v>
      </c>
      <c r="D21" s="2">
        <v>0.9369483303252893</v>
      </c>
      <c r="E21" s="2">
        <v>0.9254836295660357</v>
      </c>
      <c r="F21" s="2">
        <v>0.926086211870325</v>
      </c>
      <c r="G21" s="2">
        <v>0.9234342794207191</v>
      </c>
      <c r="H21" s="2">
        <v>0.9341011410198318</v>
      </c>
      <c r="I21" s="2">
        <v>0.9233222742874736</v>
      </c>
      <c r="J21" s="2">
        <v>0.9241162362679156</v>
      </c>
      <c r="K21" s="2">
        <v>0.9441937218202178</v>
      </c>
      <c r="L21" s="2"/>
      <c r="M21" s="2">
        <f>AVERAGE(B21:K21)</f>
        <v>0.9291539210869173</v>
      </c>
      <c r="N21" s="2">
        <f>STDEV(B21:K21)</f>
        <v>0.0071469735875832364</v>
      </c>
      <c r="O21" s="5">
        <v>0.92</v>
      </c>
      <c r="P21" s="2">
        <v>1</v>
      </c>
      <c r="Q21" s="2">
        <f>O21*P21</f>
        <v>0.92</v>
      </c>
      <c r="R21" s="2"/>
      <c r="S21" s="2"/>
      <c r="T21" s="2"/>
    </row>
    <row r="22" spans="1:20" ht="12.75">
      <c r="A22" s="1" t="s">
        <v>33</v>
      </c>
      <c r="B22" s="2">
        <v>0.07200041423344063</v>
      </c>
      <c r="C22" s="2">
        <v>0.07010551782522005</v>
      </c>
      <c r="D22" s="2">
        <v>0.06397857649519705</v>
      </c>
      <c r="E22" s="2">
        <v>0.07322046995275563</v>
      </c>
      <c r="F22" s="2">
        <v>0.0664159377948362</v>
      </c>
      <c r="G22" s="2">
        <v>0.06639743018276255</v>
      </c>
      <c r="H22" s="2">
        <v>0.0684280112259795</v>
      </c>
      <c r="I22" s="2">
        <v>0.06494932566561774</v>
      </c>
      <c r="J22" s="2">
        <v>0.0680024861901507</v>
      </c>
      <c r="K22" s="2">
        <v>0.06585048922977363</v>
      </c>
      <c r="L22" s="2"/>
      <c r="M22" s="2">
        <f>AVERAGE(B22:K22)</f>
        <v>0.06793486587957338</v>
      </c>
      <c r="N22" s="2">
        <f>STDEV(B22:K22)</f>
        <v>0.0030369381816600315</v>
      </c>
      <c r="O22" s="5">
        <v>0.07</v>
      </c>
      <c r="P22" s="2">
        <v>1</v>
      </c>
      <c r="Q22" s="2">
        <f>O22*P22</f>
        <v>0.07</v>
      </c>
      <c r="R22" s="2"/>
      <c r="S22" s="2"/>
      <c r="T22" s="2"/>
    </row>
    <row r="23" spans="1:20" ht="12.75">
      <c r="A23" s="1" t="s">
        <v>42</v>
      </c>
      <c r="B23" s="2">
        <v>0.007552468843156281</v>
      </c>
      <c r="C23" s="2">
        <v>0.009568899687960524</v>
      </c>
      <c r="D23" s="2">
        <v>0.010160063078699185</v>
      </c>
      <c r="E23" s="2">
        <v>0.009865939201363376</v>
      </c>
      <c r="F23" s="2">
        <v>0.009010371782579678</v>
      </c>
      <c r="G23" s="2">
        <v>0.009007860932456526</v>
      </c>
      <c r="H23" s="2">
        <v>0.009957804515188615</v>
      </c>
      <c r="I23" s="2">
        <v>0.009059611190637893</v>
      </c>
      <c r="J23" s="2">
        <v>0.008613081711205681</v>
      </c>
      <c r="K23" s="2">
        <v>0.006284961307144804</v>
      </c>
      <c r="L23" s="2"/>
      <c r="M23" s="2">
        <f>AVERAGE(B23:K23)</f>
        <v>0.008908106225039255</v>
      </c>
      <c r="N23" s="2">
        <f>STDEV(B23:K23)</f>
        <v>0.0011959375174430665</v>
      </c>
      <c r="O23" s="5">
        <v>0.01</v>
      </c>
      <c r="P23" s="2">
        <v>2</v>
      </c>
      <c r="Q23" s="2">
        <f>O23*P23</f>
        <v>0.02</v>
      </c>
      <c r="R23" s="2"/>
      <c r="S23" s="2"/>
      <c r="T23" s="2"/>
    </row>
    <row r="24" spans="1:20" ht="12.75">
      <c r="A24" s="1" t="s">
        <v>65</v>
      </c>
      <c r="B24" s="2" t="s">
        <v>65</v>
      </c>
      <c r="C24" s="2" t="s">
        <v>65</v>
      </c>
      <c r="D24" s="2" t="s">
        <v>65</v>
      </c>
      <c r="E24" s="2" t="s">
        <v>65</v>
      </c>
      <c r="F24" s="2" t="s">
        <v>65</v>
      </c>
      <c r="G24" s="2" t="s">
        <v>65</v>
      </c>
      <c r="H24" s="2" t="s">
        <v>65</v>
      </c>
      <c r="I24" s="2" t="s">
        <v>65</v>
      </c>
      <c r="J24" s="2" t="s">
        <v>65</v>
      </c>
      <c r="K24" s="2" t="s">
        <v>65</v>
      </c>
      <c r="L24" s="2"/>
      <c r="M24" s="2"/>
      <c r="N24" s="2"/>
      <c r="O24" s="2"/>
      <c r="P24" s="2"/>
      <c r="Q24" s="6">
        <f>SUM(Q19:Q23)</f>
        <v>16.000000000000004</v>
      </c>
      <c r="R24" s="2"/>
      <c r="S24" s="2"/>
      <c r="T24" s="2"/>
    </row>
    <row r="25" spans="1:20" ht="20.25">
      <c r="A25" s="1" t="s">
        <v>65</v>
      </c>
      <c r="B25" s="2" t="s">
        <v>65</v>
      </c>
      <c r="C25" s="2" t="s">
        <v>65</v>
      </c>
      <c r="D25" s="2" t="s">
        <v>65</v>
      </c>
      <c r="E25" s="2" t="s">
        <v>83</v>
      </c>
      <c r="F25" s="2" t="s">
        <v>65</v>
      </c>
      <c r="G25" s="2" t="s">
        <v>65</v>
      </c>
      <c r="I25" s="10" t="s">
        <v>85</v>
      </c>
      <c r="J25" s="10"/>
      <c r="K25" s="10"/>
      <c r="L25" s="2"/>
      <c r="M25" s="2"/>
      <c r="N25" s="2"/>
      <c r="O25" s="2"/>
      <c r="P25" s="2"/>
      <c r="Q25" s="2"/>
      <c r="R25" s="2"/>
      <c r="S25" s="2"/>
      <c r="T25" s="2"/>
    </row>
    <row r="26" spans="2:18" ht="20.25">
      <c r="B26" s="2"/>
      <c r="C26" s="2"/>
      <c r="D26" s="2"/>
      <c r="E26" s="2" t="s">
        <v>84</v>
      </c>
      <c r="F26" s="2"/>
      <c r="G26" s="2" t="s">
        <v>87</v>
      </c>
      <c r="I26" s="9" t="s">
        <v>86</v>
      </c>
      <c r="J26" s="2"/>
      <c r="K26" s="2"/>
      <c r="L26" s="2"/>
      <c r="M26" s="2"/>
      <c r="N26" s="2"/>
      <c r="O26" s="2"/>
      <c r="P26" s="2"/>
      <c r="Q26" s="2"/>
      <c r="R26" s="2"/>
    </row>
    <row r="27" spans="2:18" ht="20.25">
      <c r="B27" s="2"/>
      <c r="C27" s="2"/>
      <c r="D27" s="2"/>
      <c r="E27" s="2"/>
      <c r="F27" s="2"/>
      <c r="G27" s="2" t="s">
        <v>88</v>
      </c>
      <c r="I27" s="9" t="s">
        <v>89</v>
      </c>
      <c r="J27" s="2"/>
      <c r="K27" s="2"/>
      <c r="L27" s="2"/>
      <c r="M27" s="2"/>
      <c r="N27" s="2"/>
      <c r="O27" s="2"/>
      <c r="P27" s="2"/>
      <c r="Q27" s="2"/>
      <c r="R27" s="2"/>
    </row>
    <row r="28" spans="13:14" ht="12.75">
      <c r="M28" s="2"/>
      <c r="N28" s="2"/>
    </row>
    <row r="29" spans="1:14" ht="12.75">
      <c r="A29" s="1" t="s">
        <v>43</v>
      </c>
      <c r="B29" s="1" t="s">
        <v>44</v>
      </c>
      <c r="C29" s="1" t="s">
        <v>45</v>
      </c>
      <c r="D29" s="1" t="s">
        <v>46</v>
      </c>
      <c r="E29" s="1" t="s">
        <v>47</v>
      </c>
      <c r="F29" s="1" t="s">
        <v>48</v>
      </c>
      <c r="G29" s="1" t="s">
        <v>49</v>
      </c>
      <c r="H29" s="1" t="s">
        <v>50</v>
      </c>
      <c r="M29" s="2"/>
      <c r="N29" s="2"/>
    </row>
    <row r="30" spans="1:14" ht="12.75">
      <c r="A30" s="1" t="s">
        <v>51</v>
      </c>
      <c r="B30" s="1" t="s">
        <v>35</v>
      </c>
      <c r="C30" s="1" t="s">
        <v>52</v>
      </c>
      <c r="D30" s="1">
        <v>20</v>
      </c>
      <c r="E30" s="1">
        <v>10</v>
      </c>
      <c r="F30" s="1">
        <v>600</v>
      </c>
      <c r="G30" s="1">
        <v>-600</v>
      </c>
      <c r="H30" s="1" t="s">
        <v>53</v>
      </c>
      <c r="M30" s="2"/>
      <c r="N30" s="2"/>
    </row>
    <row r="31" spans="1:14" ht="12.75">
      <c r="A31" s="1" t="s">
        <v>51</v>
      </c>
      <c r="B31" s="1" t="s">
        <v>33</v>
      </c>
      <c r="C31" s="1" t="s">
        <v>52</v>
      </c>
      <c r="D31" s="1">
        <v>20</v>
      </c>
      <c r="E31" s="1">
        <v>10</v>
      </c>
      <c r="F31" s="1">
        <v>600</v>
      </c>
      <c r="G31" s="1">
        <v>-600</v>
      </c>
      <c r="H31" s="1" t="s">
        <v>54</v>
      </c>
      <c r="M31" s="2"/>
      <c r="N31" s="2"/>
    </row>
    <row r="32" spans="1:14" ht="12.75">
      <c r="A32" s="1" t="s">
        <v>51</v>
      </c>
      <c r="B32" s="1" t="s">
        <v>36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53</v>
      </c>
      <c r="M32" s="2"/>
      <c r="N32" s="2"/>
    </row>
    <row r="33" spans="1:14" ht="12.75">
      <c r="A33" s="1" t="s">
        <v>51</v>
      </c>
      <c r="B33" s="1" t="s">
        <v>37</v>
      </c>
      <c r="C33" s="1" t="s">
        <v>52</v>
      </c>
      <c r="D33" s="1">
        <v>20</v>
      </c>
      <c r="E33" s="1">
        <v>10</v>
      </c>
      <c r="F33" s="1">
        <v>600</v>
      </c>
      <c r="G33" s="1">
        <v>-600</v>
      </c>
      <c r="H33" s="1" t="s">
        <v>55</v>
      </c>
      <c r="M33" s="2"/>
      <c r="N33" s="2"/>
    </row>
    <row r="34" spans="1:14" ht="12.75">
      <c r="A34" s="1" t="s">
        <v>56</v>
      </c>
      <c r="B34" s="1" t="s">
        <v>34</v>
      </c>
      <c r="C34" s="1" t="s">
        <v>52</v>
      </c>
      <c r="D34" s="1">
        <v>20</v>
      </c>
      <c r="E34" s="1">
        <v>10</v>
      </c>
      <c r="F34" s="1">
        <v>600</v>
      </c>
      <c r="G34" s="1">
        <v>-600</v>
      </c>
      <c r="H34" s="1" t="s">
        <v>57</v>
      </c>
      <c r="M34" s="2"/>
      <c r="N34" s="2"/>
    </row>
    <row r="35" spans="1:14" ht="12.75">
      <c r="A35" s="1" t="s">
        <v>56</v>
      </c>
      <c r="B35" s="1" t="s">
        <v>38</v>
      </c>
      <c r="C35" s="1" t="s">
        <v>52</v>
      </c>
      <c r="D35" s="1">
        <v>20</v>
      </c>
      <c r="E35" s="1">
        <v>10</v>
      </c>
      <c r="F35" s="1">
        <v>600</v>
      </c>
      <c r="G35" s="1">
        <v>-600</v>
      </c>
      <c r="H35" s="1" t="s">
        <v>53</v>
      </c>
      <c r="M35" s="2"/>
      <c r="N35" s="2"/>
    </row>
    <row r="36" spans="1:14" ht="12.75">
      <c r="A36" s="1" t="s">
        <v>56</v>
      </c>
      <c r="B36" s="1" t="s">
        <v>39</v>
      </c>
      <c r="C36" s="1" t="s">
        <v>52</v>
      </c>
      <c r="D36" s="1">
        <v>20</v>
      </c>
      <c r="E36" s="1">
        <v>10</v>
      </c>
      <c r="F36" s="1">
        <v>600</v>
      </c>
      <c r="G36" s="1">
        <v>-600</v>
      </c>
      <c r="H36" s="1" t="s">
        <v>58</v>
      </c>
      <c r="M36" s="2"/>
      <c r="N36" s="2"/>
    </row>
    <row r="37" spans="1:14" ht="12.75">
      <c r="A37" s="1" t="s">
        <v>56</v>
      </c>
      <c r="B37" s="1" t="s">
        <v>41</v>
      </c>
      <c r="C37" s="1" t="s">
        <v>52</v>
      </c>
      <c r="D37" s="1">
        <v>20</v>
      </c>
      <c r="E37" s="1">
        <v>10</v>
      </c>
      <c r="F37" s="1">
        <v>0</v>
      </c>
      <c r="G37" s="1">
        <v>-500</v>
      </c>
      <c r="H37" s="1" t="s">
        <v>59</v>
      </c>
      <c r="M37" s="2"/>
      <c r="N37" s="2"/>
    </row>
    <row r="38" spans="1:14" ht="12.75">
      <c r="A38" s="1" t="s">
        <v>56</v>
      </c>
      <c r="B38" s="1" t="s">
        <v>42</v>
      </c>
      <c r="C38" s="1" t="s">
        <v>60</v>
      </c>
      <c r="D38" s="1">
        <v>20</v>
      </c>
      <c r="E38" s="1">
        <v>10</v>
      </c>
      <c r="F38" s="1">
        <v>500</v>
      </c>
      <c r="G38" s="1">
        <v>0</v>
      </c>
      <c r="H38" s="1" t="s">
        <v>61</v>
      </c>
      <c r="M38" s="2"/>
      <c r="N38" s="2"/>
    </row>
    <row r="39" spans="1:14" ht="12.75">
      <c r="A39" s="1" t="s">
        <v>62</v>
      </c>
      <c r="B39" s="1" t="s">
        <v>40</v>
      </c>
      <c r="C39" s="1" t="s">
        <v>52</v>
      </c>
      <c r="D39" s="1">
        <v>20</v>
      </c>
      <c r="E39" s="1">
        <v>10</v>
      </c>
      <c r="F39" s="1">
        <v>500</v>
      </c>
      <c r="G39" s="1">
        <v>-500</v>
      </c>
      <c r="H39" s="1" t="s">
        <v>63</v>
      </c>
      <c r="M39" s="2"/>
      <c r="N39" s="2"/>
    </row>
    <row r="40" spans="13:14" ht="12.75">
      <c r="M40" s="2"/>
      <c r="N40" s="2"/>
    </row>
    <row r="41" spans="1:20" ht="12.75">
      <c r="A41" s="1" t="s">
        <v>65</v>
      </c>
      <c r="B41" s="2" t="s">
        <v>65</v>
      </c>
      <c r="C41" s="2" t="s">
        <v>65</v>
      </c>
      <c r="D41" s="2" t="s">
        <v>65</v>
      </c>
      <c r="E41" s="2" t="s">
        <v>65</v>
      </c>
      <c r="F41" s="2" t="s">
        <v>65</v>
      </c>
      <c r="G41" s="2" t="s">
        <v>65</v>
      </c>
      <c r="H41" s="2" t="s">
        <v>65</v>
      </c>
      <c r="I41" s="2" t="s">
        <v>65</v>
      </c>
      <c r="J41" s="2" t="s">
        <v>65</v>
      </c>
      <c r="K41" s="2" t="s">
        <v>65</v>
      </c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7" t="s">
        <v>77</v>
      </c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2.75">
      <c r="B43" s="2" t="s"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11" ht="12.75">
      <c r="B44" s="1" t="s">
        <v>67</v>
      </c>
      <c r="C44" s="1" t="s">
        <v>68</v>
      </c>
      <c r="D44" s="1" t="s">
        <v>69</v>
      </c>
      <c r="E44" s="1" t="s">
        <v>70</v>
      </c>
      <c r="F44" s="1" t="s">
        <v>71</v>
      </c>
      <c r="G44" s="1" t="s">
        <v>72</v>
      </c>
      <c r="H44" s="1" t="s">
        <v>73</v>
      </c>
      <c r="I44" s="1" t="s">
        <v>74</v>
      </c>
      <c r="J44" s="1" t="s">
        <v>75</v>
      </c>
      <c r="K44" s="1" t="s">
        <v>76</v>
      </c>
    </row>
    <row r="45" spans="1:6" ht="12.75">
      <c r="A45" s="1" t="s">
        <v>11</v>
      </c>
      <c r="B45" s="1" t="s">
        <v>12</v>
      </c>
      <c r="C45" s="1" t="s">
        <v>13</v>
      </c>
      <c r="D45" s="1" t="s">
        <v>14</v>
      </c>
      <c r="E45" s="1" t="s">
        <v>15</v>
      </c>
      <c r="F45" s="1" t="s">
        <v>16</v>
      </c>
    </row>
    <row r="46" spans="1:17" ht="12.75">
      <c r="A46" s="1" t="s">
        <v>19</v>
      </c>
      <c r="B46" s="2">
        <v>63.08</v>
      </c>
      <c r="C46" s="2">
        <v>62.91</v>
      </c>
      <c r="D46" s="2">
        <v>62.89</v>
      </c>
      <c r="E46" s="2">
        <v>62.93</v>
      </c>
      <c r="F46" s="2">
        <v>62.74</v>
      </c>
      <c r="G46" s="2">
        <v>62.68</v>
      </c>
      <c r="H46" s="2">
        <v>62.88</v>
      </c>
      <c r="I46" s="2">
        <v>60.84</v>
      </c>
      <c r="J46" s="2">
        <v>63.04</v>
      </c>
      <c r="K46" s="2">
        <v>63.1</v>
      </c>
      <c r="L46" s="2"/>
      <c r="M46" s="2">
        <v>62.709</v>
      </c>
      <c r="N46" s="2">
        <v>0.6705130705494121</v>
      </c>
      <c r="O46" s="2"/>
      <c r="P46" s="2"/>
      <c r="Q46" s="2"/>
    </row>
    <row r="47" spans="1:17" ht="12.75">
      <c r="A47" s="1" t="s">
        <v>21</v>
      </c>
      <c r="B47" s="2">
        <v>18.93</v>
      </c>
      <c r="C47" s="2">
        <v>18.86</v>
      </c>
      <c r="D47" s="2">
        <v>18.72</v>
      </c>
      <c r="E47" s="2">
        <v>18.79</v>
      </c>
      <c r="F47" s="2">
        <v>18.86</v>
      </c>
      <c r="G47" s="2">
        <v>18.79</v>
      </c>
      <c r="H47" s="2">
        <v>18.98</v>
      </c>
      <c r="I47" s="2">
        <v>18.05</v>
      </c>
      <c r="J47" s="2">
        <v>18.65</v>
      </c>
      <c r="K47" s="2">
        <v>18.7</v>
      </c>
      <c r="L47" s="2"/>
      <c r="M47" s="2">
        <v>18.732999999999997</v>
      </c>
      <c r="N47" s="2">
        <v>0.26102575437012504</v>
      </c>
      <c r="O47" s="2"/>
      <c r="P47" s="2"/>
      <c r="Q47" s="2"/>
    </row>
    <row r="48" spans="1:17" ht="12.75">
      <c r="A48" s="1" t="s">
        <v>18</v>
      </c>
      <c r="B48" s="2">
        <v>15.24</v>
      </c>
      <c r="C48" s="2">
        <v>15.27</v>
      </c>
      <c r="D48" s="2">
        <v>15.32</v>
      </c>
      <c r="E48" s="2">
        <v>15.31</v>
      </c>
      <c r="F48" s="2">
        <v>15.48</v>
      </c>
      <c r="G48" s="2">
        <v>15.21</v>
      </c>
      <c r="H48" s="2">
        <v>15.28</v>
      </c>
      <c r="I48" s="2">
        <v>14.4</v>
      </c>
      <c r="J48" s="2">
        <v>15.27</v>
      </c>
      <c r="K48" s="2">
        <v>15.53</v>
      </c>
      <c r="L48" s="2"/>
      <c r="M48" s="2">
        <v>15.231000000000003</v>
      </c>
      <c r="N48" s="2">
        <v>0.309496006077115</v>
      </c>
      <c r="O48" s="2"/>
      <c r="P48" s="2"/>
      <c r="Q48" s="2"/>
    </row>
    <row r="49" spans="1:17" ht="12.75">
      <c r="A49" s="1" t="s">
        <v>26</v>
      </c>
      <c r="B49" s="2">
        <v>1.23</v>
      </c>
      <c r="C49" s="2">
        <v>1.24</v>
      </c>
      <c r="D49" s="2">
        <v>1.14</v>
      </c>
      <c r="E49" s="2">
        <v>1.15</v>
      </c>
      <c r="F49" s="2">
        <v>1.04</v>
      </c>
      <c r="G49" s="2">
        <v>0.99</v>
      </c>
      <c r="H49" s="2">
        <v>1.01</v>
      </c>
      <c r="I49" s="2">
        <v>0.84</v>
      </c>
      <c r="J49" s="2">
        <v>0.86</v>
      </c>
      <c r="K49" s="2">
        <v>0.79</v>
      </c>
      <c r="L49" s="2"/>
      <c r="M49" s="2">
        <v>1.029</v>
      </c>
      <c r="N49" s="2">
        <v>0.16168900189355254</v>
      </c>
      <c r="O49" s="2"/>
      <c r="P49" s="2"/>
      <c r="Q49" s="2"/>
    </row>
    <row r="50" spans="1:17" ht="12.75">
      <c r="A50" s="1" t="s">
        <v>17</v>
      </c>
      <c r="B50" s="2">
        <v>0.76</v>
      </c>
      <c r="C50" s="2">
        <v>0.74</v>
      </c>
      <c r="D50" s="2">
        <v>0.77</v>
      </c>
      <c r="E50" s="2">
        <v>0.71</v>
      </c>
      <c r="F50" s="2">
        <v>0.69</v>
      </c>
      <c r="G50" s="2">
        <v>0.71</v>
      </c>
      <c r="H50" s="2">
        <v>0.73</v>
      </c>
      <c r="I50" s="2">
        <v>0.73</v>
      </c>
      <c r="J50" s="2">
        <v>0.7</v>
      </c>
      <c r="K50" s="2">
        <v>0.73</v>
      </c>
      <c r="L50" s="2"/>
      <c r="M50" s="2">
        <v>0.727</v>
      </c>
      <c r="N50" s="2">
        <v>0.025407785333546696</v>
      </c>
      <c r="O50" s="2"/>
      <c r="P50" s="2"/>
      <c r="Q50" s="2"/>
    </row>
    <row r="51" spans="1:17" ht="12.75">
      <c r="A51" s="1" t="s">
        <v>24</v>
      </c>
      <c r="B51" s="2">
        <v>0</v>
      </c>
      <c r="C51" s="2">
        <v>0</v>
      </c>
      <c r="D51" s="2">
        <v>0</v>
      </c>
      <c r="E51" s="2">
        <v>0.01</v>
      </c>
      <c r="F51" s="2">
        <v>0</v>
      </c>
      <c r="G51" s="2">
        <v>0.01</v>
      </c>
      <c r="H51" s="2">
        <v>0.02</v>
      </c>
      <c r="I51" s="2">
        <v>0</v>
      </c>
      <c r="J51" s="2">
        <v>0.03</v>
      </c>
      <c r="K51" s="2">
        <v>0</v>
      </c>
      <c r="L51" s="2"/>
      <c r="M51" s="2">
        <v>0.007000000000000001</v>
      </c>
      <c r="N51" s="2">
        <v>0.010593499054713802</v>
      </c>
      <c r="O51" s="2"/>
      <c r="P51" s="2"/>
      <c r="Q51" s="2"/>
    </row>
    <row r="52" spans="1:17" ht="12.75">
      <c r="A52" s="1" t="s">
        <v>20</v>
      </c>
      <c r="B52" s="2">
        <v>0</v>
      </c>
      <c r="C52" s="2">
        <v>0.01</v>
      </c>
      <c r="D52" s="2">
        <v>0.01</v>
      </c>
      <c r="E52" s="2">
        <v>0</v>
      </c>
      <c r="F52" s="2">
        <v>0.01</v>
      </c>
      <c r="G52" s="2">
        <v>0</v>
      </c>
      <c r="H52" s="2">
        <v>0</v>
      </c>
      <c r="I52" s="2">
        <v>0</v>
      </c>
      <c r="J52" s="2">
        <v>0.01</v>
      </c>
      <c r="K52" s="2">
        <v>0</v>
      </c>
      <c r="L52" s="2"/>
      <c r="M52" s="2">
        <v>0.004</v>
      </c>
      <c r="N52" s="2">
        <v>0.0051639777949432225</v>
      </c>
      <c r="O52" s="2"/>
      <c r="P52" s="2"/>
      <c r="Q52" s="2"/>
    </row>
    <row r="53" spans="1:17" ht="12.75">
      <c r="A53" s="1" t="s">
        <v>22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/>
      <c r="M53" s="2">
        <v>0</v>
      </c>
      <c r="N53" s="2">
        <v>0</v>
      </c>
      <c r="O53" s="2"/>
      <c r="P53" s="2"/>
      <c r="Q53" s="2"/>
    </row>
    <row r="54" spans="1:17" ht="12.75">
      <c r="A54" s="1" t="s">
        <v>23</v>
      </c>
      <c r="B54" s="2">
        <v>0</v>
      </c>
      <c r="C54" s="2">
        <v>0.01</v>
      </c>
      <c r="D54" s="2">
        <v>0.01</v>
      </c>
      <c r="E54" s="2">
        <v>0</v>
      </c>
      <c r="F54" s="2">
        <v>0</v>
      </c>
      <c r="G54" s="2">
        <v>0.01</v>
      </c>
      <c r="H54" s="2">
        <v>0</v>
      </c>
      <c r="I54" s="2">
        <v>0</v>
      </c>
      <c r="J54" s="2">
        <v>0.01</v>
      </c>
      <c r="K54" s="2">
        <v>0</v>
      </c>
      <c r="L54" s="2"/>
      <c r="M54" s="2">
        <v>0.004</v>
      </c>
      <c r="N54" s="2">
        <v>0.0051639777949432225</v>
      </c>
      <c r="O54" s="2"/>
      <c r="P54" s="2"/>
      <c r="Q54" s="2"/>
    </row>
    <row r="55" spans="1:17" ht="12.75">
      <c r="A55" s="1" t="s">
        <v>25</v>
      </c>
      <c r="B55" s="2">
        <v>0</v>
      </c>
      <c r="C55" s="2">
        <v>0</v>
      </c>
      <c r="D55" s="2">
        <v>0</v>
      </c>
      <c r="E55" s="2">
        <v>0</v>
      </c>
      <c r="F55" s="2">
        <v>0.01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/>
      <c r="M55" s="2">
        <v>0.001</v>
      </c>
      <c r="N55" s="2">
        <v>0.0031622776601683794</v>
      </c>
      <c r="O55" s="2"/>
      <c r="P55" s="2"/>
      <c r="Q55" s="2"/>
    </row>
    <row r="56" spans="1:17" ht="12.75">
      <c r="A56" s="1" t="s">
        <v>27</v>
      </c>
      <c r="B56" s="2">
        <v>99.24</v>
      </c>
      <c r="C56" s="2">
        <v>99.04</v>
      </c>
      <c r="D56" s="2">
        <v>98.86</v>
      </c>
      <c r="E56" s="2">
        <v>98.89</v>
      </c>
      <c r="F56" s="2">
        <v>98.84</v>
      </c>
      <c r="G56" s="2">
        <v>98.41</v>
      </c>
      <c r="H56" s="2">
        <v>98.92</v>
      </c>
      <c r="I56" s="2">
        <v>94.86</v>
      </c>
      <c r="J56" s="2">
        <v>98.56</v>
      </c>
      <c r="K56" s="2">
        <v>98.85</v>
      </c>
      <c r="L56" s="2"/>
      <c r="M56" s="2">
        <v>98.44699999999999</v>
      </c>
      <c r="N56" s="2">
        <v>1.2809983086125412</v>
      </c>
      <c r="O56" s="2"/>
      <c r="P56" s="2"/>
      <c r="Q56" s="2"/>
    </row>
    <row r="57" spans="2:1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1" t="s">
        <v>28</v>
      </c>
      <c r="B58" s="2" t="s">
        <v>29</v>
      </c>
      <c r="C58" s="2" t="s">
        <v>30</v>
      </c>
      <c r="D58" s="2" t="s">
        <v>31</v>
      </c>
      <c r="E58" s="2">
        <v>8</v>
      </c>
      <c r="F58" s="2" t="s">
        <v>32</v>
      </c>
      <c r="G58" s="2"/>
      <c r="H58" s="2"/>
      <c r="I58" s="2"/>
      <c r="J58" s="2"/>
      <c r="K58" s="2"/>
      <c r="L58" s="2"/>
      <c r="M58" s="1" t="s">
        <v>79</v>
      </c>
      <c r="N58" s="1" t="s">
        <v>80</v>
      </c>
      <c r="O58" s="1" t="s">
        <v>81</v>
      </c>
      <c r="P58" s="2"/>
      <c r="Q58" s="2" t="s">
        <v>82</v>
      </c>
    </row>
    <row r="59" spans="1:17" ht="12.75">
      <c r="A59" s="1" t="s">
        <v>35</v>
      </c>
      <c r="B59" s="2">
        <v>2.959</v>
      </c>
      <c r="C59" s="2">
        <v>2.958</v>
      </c>
      <c r="D59" s="2">
        <v>2.962</v>
      </c>
      <c r="E59" s="2">
        <v>2.962</v>
      </c>
      <c r="F59" s="2">
        <v>2.956</v>
      </c>
      <c r="G59" s="2">
        <v>2.96</v>
      </c>
      <c r="H59" s="2">
        <v>2.956</v>
      </c>
      <c r="I59" s="2">
        <v>2.971</v>
      </c>
      <c r="J59" s="2">
        <v>2.969</v>
      </c>
      <c r="K59" s="2">
        <v>2.966</v>
      </c>
      <c r="L59" s="2"/>
      <c r="M59" s="2">
        <v>2.9619</v>
      </c>
      <c r="N59" s="2">
        <v>0.005237683966468264</v>
      </c>
      <c r="O59" s="5">
        <f>4-O60</f>
        <v>2.98</v>
      </c>
      <c r="P59" s="2">
        <v>4</v>
      </c>
      <c r="Q59" s="2">
        <f>O59*P59</f>
        <v>11.92</v>
      </c>
    </row>
    <row r="60" spans="1:17" ht="12.75">
      <c r="A60" s="1" t="s">
        <v>37</v>
      </c>
      <c r="B60" s="2">
        <v>1.046</v>
      </c>
      <c r="C60" s="2">
        <v>1.045</v>
      </c>
      <c r="D60" s="2">
        <v>1.039</v>
      </c>
      <c r="E60" s="2">
        <v>1.042</v>
      </c>
      <c r="F60" s="2">
        <v>1.047</v>
      </c>
      <c r="G60" s="2">
        <v>1.046</v>
      </c>
      <c r="H60" s="2">
        <v>1.051</v>
      </c>
      <c r="I60" s="2">
        <v>1.039</v>
      </c>
      <c r="J60" s="2">
        <v>1.035</v>
      </c>
      <c r="K60" s="2">
        <v>1.036</v>
      </c>
      <c r="L60" s="2"/>
      <c r="M60" s="2">
        <v>1.0426</v>
      </c>
      <c r="N60" s="2">
        <v>0.0052323778321116034</v>
      </c>
      <c r="O60" s="5">
        <v>1.02</v>
      </c>
      <c r="P60" s="2">
        <v>3</v>
      </c>
      <c r="Q60" s="2">
        <f>O60*P60</f>
        <v>3.06</v>
      </c>
    </row>
    <row r="61" spans="1:17" ht="12.75">
      <c r="A61" s="1" t="s">
        <v>34</v>
      </c>
      <c r="B61" s="2">
        <v>0.912</v>
      </c>
      <c r="C61" s="2">
        <v>0.916</v>
      </c>
      <c r="D61" s="2">
        <v>0.92</v>
      </c>
      <c r="E61" s="2">
        <v>0.919</v>
      </c>
      <c r="F61" s="2">
        <v>0.93</v>
      </c>
      <c r="G61" s="2">
        <v>0.916</v>
      </c>
      <c r="H61" s="2">
        <v>0.916</v>
      </c>
      <c r="I61" s="2">
        <v>0.897</v>
      </c>
      <c r="J61" s="2">
        <v>0.918</v>
      </c>
      <c r="K61" s="2">
        <v>0.931</v>
      </c>
      <c r="L61" s="2"/>
      <c r="M61" s="2">
        <v>0.9175</v>
      </c>
      <c r="N61" s="2">
        <v>0.009454569735783905</v>
      </c>
      <c r="O61" s="5">
        <v>0.91</v>
      </c>
      <c r="P61" s="2">
        <v>1</v>
      </c>
      <c r="Q61" s="2">
        <f>O61*P61</f>
        <v>0.91</v>
      </c>
    </row>
    <row r="62" spans="1:17" ht="12.75">
      <c r="A62" s="1" t="s">
        <v>33</v>
      </c>
      <c r="B62" s="2">
        <v>0.069</v>
      </c>
      <c r="C62" s="2">
        <v>0.068</v>
      </c>
      <c r="D62" s="2">
        <v>0.07</v>
      </c>
      <c r="E62" s="2">
        <v>0.065</v>
      </c>
      <c r="F62" s="2">
        <v>0.063</v>
      </c>
      <c r="G62" s="2">
        <v>0.065</v>
      </c>
      <c r="H62" s="2">
        <v>0.067</v>
      </c>
      <c r="I62" s="2">
        <v>0.069</v>
      </c>
      <c r="J62" s="2">
        <v>0.064</v>
      </c>
      <c r="K62" s="2">
        <v>0.067</v>
      </c>
      <c r="L62" s="2"/>
      <c r="M62" s="2">
        <v>0.06670000000000001</v>
      </c>
      <c r="N62" s="2">
        <v>0.00235937844922479</v>
      </c>
      <c r="O62" s="5">
        <v>0.07</v>
      </c>
      <c r="P62" s="2">
        <v>1</v>
      </c>
      <c r="Q62" s="2">
        <f>O62*P62</f>
        <v>0.07</v>
      </c>
    </row>
    <row r="63" spans="1:17" ht="12.75">
      <c r="A63" s="1" t="s">
        <v>42</v>
      </c>
      <c r="B63" s="2">
        <v>0.023</v>
      </c>
      <c r="C63" s="2">
        <v>0.023</v>
      </c>
      <c r="D63" s="2">
        <v>0.021</v>
      </c>
      <c r="E63" s="2">
        <v>0.021</v>
      </c>
      <c r="F63" s="2">
        <v>0.019</v>
      </c>
      <c r="G63" s="2">
        <v>0.018</v>
      </c>
      <c r="H63" s="2">
        <v>0.019</v>
      </c>
      <c r="I63" s="2">
        <v>0.016</v>
      </c>
      <c r="J63" s="2">
        <v>0.016</v>
      </c>
      <c r="K63" s="2">
        <v>0.015</v>
      </c>
      <c r="L63" s="2"/>
      <c r="M63" s="2">
        <v>0.0191</v>
      </c>
      <c r="N63" s="2">
        <v>0.00288482620312251</v>
      </c>
      <c r="O63" s="5">
        <v>0.02</v>
      </c>
      <c r="P63" s="2">
        <v>2</v>
      </c>
      <c r="Q63" s="2">
        <f>O63*P63</f>
        <v>0.04</v>
      </c>
    </row>
    <row r="64" spans="1:17" ht="12.75">
      <c r="A64" s="1" t="s">
        <v>27</v>
      </c>
      <c r="B64" s="2">
        <v>5.0089999999999995</v>
      </c>
      <c r="C64" s="2">
        <v>5.01</v>
      </c>
      <c r="D64" s="2">
        <v>5.0120000000000005</v>
      </c>
      <c r="E64" s="2">
        <v>5.009</v>
      </c>
      <c r="F64" s="2">
        <v>5.015</v>
      </c>
      <c r="G64" s="2">
        <v>5.005</v>
      </c>
      <c r="H64" s="2">
        <v>5.009</v>
      </c>
      <c r="I64" s="2">
        <v>4.992</v>
      </c>
      <c r="J64" s="2">
        <v>5.002</v>
      </c>
      <c r="K64" s="2">
        <v>5.015</v>
      </c>
      <c r="L64" s="2"/>
      <c r="M64" s="2">
        <v>5.0078000000000005</v>
      </c>
      <c r="N64" s="2">
        <v>0.006844300142628668</v>
      </c>
      <c r="O64" s="2"/>
      <c r="P64" s="2"/>
      <c r="Q64" s="6">
        <f>SUM(Q59:Q63)</f>
        <v>16</v>
      </c>
    </row>
    <row r="65" spans="2:1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User</cp:lastModifiedBy>
  <dcterms:created xsi:type="dcterms:W3CDTF">2008-03-10T21:47:12Z</dcterms:created>
  <dcterms:modified xsi:type="dcterms:W3CDTF">2008-03-11T04:07:25Z</dcterms:modified>
  <cp:category/>
  <cp:version/>
  <cp:contentType/>
  <cp:contentStatus/>
</cp:coreProperties>
</file>