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55" windowWidth="10245" windowHeight="96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<sst xmlns="http://schemas.openxmlformats.org/spreadsheetml/2006/main" count="101" uniqueCount="59">
  <si>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>quartz60604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</si>
  <si>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</si>
  <si>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</si>
  <si>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</si>
  <si>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</si>
  <si>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</si>
  <si>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</si>
  <si>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</si>
  <si>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</si>
  <si>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</si>
  <si>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</si>
  <si>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</si>
  <si>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</si>
  <si>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</si>
  <si>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</si>
  <si>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</si>
  <si>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</si>
  <si>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</si>
  <si>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</si>
  <si>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</si>
  <si>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</si>
  <si>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</si>
  <si>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</si>
  <si>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</si>
  <si>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SiO2</t>
  </si>
  <si>
    <t>TiO2</t>
  </si>
  <si>
    <t>MnO</t>
  </si>
  <si>
    <t>FeO</t>
  </si>
  <si>
    <t>Totals</t>
  </si>
  <si>
    <t>Cation</t>
  </si>
  <si>
    <t>Mg</t>
  </si>
  <si>
    <t>Al</t>
  </si>
  <si>
    <t>Si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</si>
  <si>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</si>
  <si>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</si>
  <si>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</si>
  <si>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</si>
  <si>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</si>
  <si>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</si>
  <si>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</si>
  <si>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</si>
  <si>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</si>
  <si>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</si>
  <si>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</si>
  <si>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</si>
  <si>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</si>
  <si>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spinel</t>
  </si>
  <si>
    <t>qtz-s</t>
  </si>
  <si>
    <t>PET</t>
  </si>
  <si>
    <t>rutile1</t>
  </si>
  <si>
    <t>rhod-791</t>
  </si>
  <si>
    <t>LIF</t>
  </si>
  <si>
    <t>magnet-s</t>
  </si>
  <si>
    <t>moles</t>
  </si>
  <si>
    <t># of O</t>
  </si>
  <si>
    <t>Scaled to 2 O</t>
  </si>
  <si>
    <t>Cation Per O</t>
  </si>
  <si>
    <r>
      <rPr>
        <sz val="16"/>
        <rFont val="Times New Roman"/>
        <family val="1"/>
      </rPr>
      <t>Si</t>
    </r>
    <r>
      <rPr>
        <vertAlign val="subscript"/>
        <sz val="16"/>
        <rFont val="Times New Roman"/>
        <family val="1"/>
      </rPr>
      <t>1.00</t>
    </r>
    <r>
      <rPr>
        <sz val="16"/>
        <rFont val="Times New Roman"/>
        <family val="1"/>
      </rPr>
      <t>O</t>
    </r>
    <r>
      <rPr>
        <vertAlign val="subscript"/>
        <sz val="16"/>
        <rFont val="Times New Roman"/>
        <family val="1"/>
      </rPr>
      <t>2</t>
    </r>
  </si>
  <si>
    <r>
      <t>Ideal Formula: SiO</t>
    </r>
    <r>
      <rPr>
        <vertAlign val="sub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</si>
</sst>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2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8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vertAlign val="subscript"/>
      <sz val="16"/>
      <name val="Times New Roman"/>
      <family val="1"/>
    </font>
    <font>
      <sz val="10"/>
      <color indexed="8"/>
      <name val="Calibri"/>
      <family val="2"/>
    </font>
    <font>
      <vertAlign val="sub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785"/>
          <c:w val="0.6565"/>
          <c:h val="0.83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pdf_output!$R$4:$R$10</c:f>
              <c:numCache/>
            </c:numRef>
          </c:xVal>
          <c:yVal>
            <c:numRef>
              <c:f>pdf_output!$S$4:$S$10</c:f>
              <c:numCache/>
            </c:numRef>
          </c:yVal>
          <c:smooth val="0"/>
        </c:ser>
        <c:axId val="11338700"/>
        <c:axId val="34939437"/>
      </c:scatterChart>
      <c:valAx>
        <c:axId val="1133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39437"/>
        <c:crosses val="autoZero"/>
        <c:crossBetween val="midCat"/>
        <c:dispUnits/>
      </c:valAx>
      <c:valAx>
        <c:axId val="34939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87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39025"/>
          <c:w val="0.23275"/>
          <c:h val="0.1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304800</xdr:colOff>
      <xdr:row>2</xdr:row>
      <xdr:rowOff>9525</xdr:rowOff>
    </xdr:from>
    <xdr:to>
      <xdr:col>26</xdr:col>
      <xdr:colOff>85725</xdr:colOff>
      <xdr:row>9</xdr:row>
      <xdr:rowOff>133350</xdr:rowOff>
    </xdr:to>
    <xdr:graphicFrame>
      <xdr:nvGraphicFramePr>
        <xdr:cNvPr id="1" name="Chart 1"/>
        <xdr:cNvGraphicFramePr/>
      </xdr:nvGraphicFramePr>
      <xdr:xfrm>
        <a:off x="7905750" y="333375"/>
        <a:ext cx="2581275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P35" sqref="P35"/>
    </sheetView>
  </sheetViews>
  <sheetFormatPr defaultColWidth="5.25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2:20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T2" s="3"/>
    </row>
    <row r="3" spans="1:6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</row>
    <row r="4" spans="1:23" ht="12.75">
      <c r="A4" s="1" t="s">
        <v>22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/>
      <c r="R4" s="2">
        <f>AVERAGE(B4:P4)</f>
        <v>0</v>
      </c>
      <c r="S4" s="2">
        <f>STDEV(B4:P4)</f>
        <v>0</v>
      </c>
      <c r="T4" s="2"/>
      <c r="U4" s="2"/>
      <c r="V4" s="2"/>
      <c r="W4" s="2"/>
    </row>
    <row r="5" spans="1:23" ht="12.75">
      <c r="A5" s="1" t="s">
        <v>23</v>
      </c>
      <c r="B5" s="2">
        <v>0.02</v>
      </c>
      <c r="C5" s="2">
        <v>0.03</v>
      </c>
      <c r="D5" s="2">
        <v>0.01</v>
      </c>
      <c r="E5" s="2">
        <v>0.01</v>
      </c>
      <c r="F5" s="2">
        <v>0.02</v>
      </c>
      <c r="G5" s="2">
        <v>0.01</v>
      </c>
      <c r="H5" s="2">
        <v>0.02</v>
      </c>
      <c r="I5" s="2">
        <v>0.02</v>
      </c>
      <c r="J5" s="2">
        <v>0.01</v>
      </c>
      <c r="K5" s="2">
        <v>0.01</v>
      </c>
      <c r="L5" s="2">
        <v>0</v>
      </c>
      <c r="M5" s="2">
        <v>0.01</v>
      </c>
      <c r="N5" s="2">
        <v>0.03</v>
      </c>
      <c r="O5" s="2">
        <v>0.01</v>
      </c>
      <c r="P5" s="2">
        <v>0.01</v>
      </c>
      <c r="Q5" s="2"/>
      <c r="R5" s="2">
        <f aca="true" t="shared" si="0" ref="R5:R10">AVERAGE(B5:P5)</f>
        <v>0.01466666666666667</v>
      </c>
      <c r="S5" s="2">
        <f aca="true" t="shared" si="1" ref="S5:S10">STDEV(B5:P5)</f>
        <v>0.008338093878327915</v>
      </c>
      <c r="T5" s="2"/>
      <c r="U5" s="2"/>
      <c r="V5" s="2"/>
      <c r="W5" s="2"/>
    </row>
    <row r="6" spans="1:23" ht="12.75">
      <c r="A6" s="1" t="s">
        <v>24</v>
      </c>
      <c r="B6" s="2">
        <v>97.22</v>
      </c>
      <c r="C6" s="2">
        <v>97.4</v>
      </c>
      <c r="D6" s="2">
        <v>96.59</v>
      </c>
      <c r="E6" s="2">
        <v>97.32</v>
      </c>
      <c r="F6" s="2">
        <v>96.36</v>
      </c>
      <c r="G6" s="2">
        <v>97.46</v>
      </c>
      <c r="H6" s="2">
        <v>97.17</v>
      </c>
      <c r="I6" s="2">
        <v>96.98</v>
      </c>
      <c r="J6" s="2">
        <v>96.88</v>
      </c>
      <c r="K6" s="2">
        <v>96.74</v>
      </c>
      <c r="L6" s="2">
        <v>97.38</v>
      </c>
      <c r="M6" s="2">
        <v>96.71</v>
      </c>
      <c r="N6" s="2">
        <v>97.23</v>
      </c>
      <c r="O6" s="2">
        <v>96.62</v>
      </c>
      <c r="P6" s="2">
        <v>96.62</v>
      </c>
      <c r="Q6" s="2"/>
      <c r="R6" s="2">
        <f t="shared" si="0"/>
        <v>96.97866666666665</v>
      </c>
      <c r="S6" s="2">
        <f t="shared" si="1"/>
        <v>0.35604708088940085</v>
      </c>
      <c r="T6" s="2"/>
      <c r="U6" s="2"/>
      <c r="V6" s="2"/>
      <c r="W6" s="2"/>
    </row>
    <row r="7" spans="1:23" ht="12.75">
      <c r="A7" s="1" t="s">
        <v>25</v>
      </c>
      <c r="B7" s="2">
        <v>0.02</v>
      </c>
      <c r="C7" s="2">
        <v>0.03</v>
      </c>
      <c r="D7" s="2">
        <v>0.02</v>
      </c>
      <c r="E7" s="2">
        <v>0.01</v>
      </c>
      <c r="F7" s="2">
        <v>0.02</v>
      </c>
      <c r="G7" s="2">
        <v>0.02</v>
      </c>
      <c r="H7" s="2">
        <v>0.01</v>
      </c>
      <c r="I7" s="2">
        <v>0.01</v>
      </c>
      <c r="J7" s="2">
        <v>0.02</v>
      </c>
      <c r="K7" s="2">
        <v>0.01</v>
      </c>
      <c r="L7" s="2">
        <v>0</v>
      </c>
      <c r="M7" s="2">
        <v>0</v>
      </c>
      <c r="N7" s="2">
        <v>0</v>
      </c>
      <c r="O7" s="2">
        <v>0.01</v>
      </c>
      <c r="P7" s="2">
        <v>0.02</v>
      </c>
      <c r="Q7" s="2"/>
      <c r="R7" s="2">
        <f t="shared" si="0"/>
        <v>0.013333333333333334</v>
      </c>
      <c r="S7" s="2">
        <f t="shared" si="1"/>
        <v>0.008997354108424371</v>
      </c>
      <c r="T7" s="2"/>
      <c r="U7" s="2"/>
      <c r="V7" s="2"/>
      <c r="W7" s="2"/>
    </row>
    <row r="8" spans="1:23" ht="12.75">
      <c r="A8" s="1" t="s">
        <v>26</v>
      </c>
      <c r="B8" s="2">
        <v>0.02</v>
      </c>
      <c r="C8" s="2">
        <v>0.02</v>
      </c>
      <c r="D8" s="2">
        <v>0</v>
      </c>
      <c r="E8" s="2">
        <v>0</v>
      </c>
      <c r="F8" s="2">
        <v>0</v>
      </c>
      <c r="G8" s="2">
        <v>0.02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0.02</v>
      </c>
      <c r="O8" s="2">
        <v>0</v>
      </c>
      <c r="P8" s="2">
        <v>0</v>
      </c>
      <c r="Q8" s="2"/>
      <c r="R8" s="2">
        <f t="shared" si="0"/>
        <v>0.005333333333333333</v>
      </c>
      <c r="S8" s="2">
        <f t="shared" si="1"/>
        <v>0.00915475416434127</v>
      </c>
      <c r="T8" s="2"/>
      <c r="U8" s="2"/>
      <c r="V8" s="2"/>
      <c r="W8" s="2"/>
    </row>
    <row r="9" spans="1:23" ht="12.75">
      <c r="A9" s="1" t="s">
        <v>27</v>
      </c>
      <c r="B9" s="2">
        <v>0.04</v>
      </c>
      <c r="C9" s="2">
        <v>0.03</v>
      </c>
      <c r="D9" s="2">
        <v>0.02</v>
      </c>
      <c r="E9" s="2">
        <v>0.01</v>
      </c>
      <c r="F9" s="2">
        <v>0.04</v>
      </c>
      <c r="G9" s="2">
        <v>0.04</v>
      </c>
      <c r="H9" s="2">
        <v>0.01</v>
      </c>
      <c r="I9" s="2">
        <v>0</v>
      </c>
      <c r="J9" s="2">
        <v>0.02</v>
      </c>
      <c r="K9" s="2">
        <v>0.03</v>
      </c>
      <c r="L9" s="2">
        <v>0</v>
      </c>
      <c r="M9" s="2">
        <v>0.03</v>
      </c>
      <c r="N9" s="2">
        <v>0</v>
      </c>
      <c r="O9" s="2">
        <v>0.01</v>
      </c>
      <c r="P9" s="2">
        <v>0.03</v>
      </c>
      <c r="Q9" s="2"/>
      <c r="R9" s="2">
        <f t="shared" si="0"/>
        <v>0.02066666666666667</v>
      </c>
      <c r="S9" s="2">
        <f t="shared" si="1"/>
        <v>0.014864467059144125</v>
      </c>
      <c r="T9" s="2"/>
      <c r="U9" s="2"/>
      <c r="V9" s="2"/>
      <c r="W9" s="2"/>
    </row>
    <row r="10" spans="1:23" ht="12.75">
      <c r="A10" s="1" t="s">
        <v>28</v>
      </c>
      <c r="B10" s="2">
        <f>SUM(B4:B9)</f>
        <v>97.32</v>
      </c>
      <c r="C10" s="2">
        <f aca="true" t="shared" si="2" ref="C10:P10">SUM(C4:C9)</f>
        <v>97.51</v>
      </c>
      <c r="D10" s="2">
        <f t="shared" si="2"/>
        <v>96.64</v>
      </c>
      <c r="E10" s="2">
        <f t="shared" si="2"/>
        <v>97.35000000000001</v>
      </c>
      <c r="F10" s="2">
        <f t="shared" si="2"/>
        <v>96.44</v>
      </c>
      <c r="G10" s="2">
        <f t="shared" si="2"/>
        <v>97.55</v>
      </c>
      <c r="H10" s="2">
        <f t="shared" si="2"/>
        <v>97.21000000000001</v>
      </c>
      <c r="I10" s="2">
        <f t="shared" si="2"/>
        <v>97.01</v>
      </c>
      <c r="J10" s="2">
        <f t="shared" si="2"/>
        <v>96.92999999999999</v>
      </c>
      <c r="K10" s="2">
        <f t="shared" si="2"/>
        <v>96.79</v>
      </c>
      <c r="L10" s="2">
        <f t="shared" si="2"/>
        <v>97.38</v>
      </c>
      <c r="M10" s="2">
        <f t="shared" si="2"/>
        <v>96.75</v>
      </c>
      <c r="N10" s="2">
        <f t="shared" si="2"/>
        <v>97.28</v>
      </c>
      <c r="O10" s="2">
        <f t="shared" si="2"/>
        <v>96.65000000000002</v>
      </c>
      <c r="P10" s="2">
        <f t="shared" si="2"/>
        <v>96.68</v>
      </c>
      <c r="Q10" s="2"/>
      <c r="R10" s="2">
        <f t="shared" si="0"/>
        <v>97.03266666666667</v>
      </c>
      <c r="S10" s="2">
        <f t="shared" si="1"/>
        <v>0.36036621584995526</v>
      </c>
      <c r="T10" s="2"/>
      <c r="U10" s="2"/>
      <c r="V10" s="2"/>
      <c r="W10" s="2"/>
    </row>
    <row r="11" spans="2:23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3" spans="1:13" ht="12.75">
      <c r="A13" s="1" t="s">
        <v>36</v>
      </c>
      <c r="B13" s="1" t="s">
        <v>37</v>
      </c>
      <c r="C13" s="1" t="s">
        <v>38</v>
      </c>
      <c r="D13" s="1" t="s">
        <v>39</v>
      </c>
      <c r="E13" s="1" t="s">
        <v>40</v>
      </c>
      <c r="F13" s="1" t="s">
        <v>41</v>
      </c>
      <c r="G13" s="1" t="s">
        <v>42</v>
      </c>
      <c r="H13" s="1" t="s">
        <v>43</v>
      </c>
      <c r="L13" s="1" t="s">
        <v>22</v>
      </c>
      <c r="M13" s="1">
        <v>40.31</v>
      </c>
    </row>
    <row r="14" spans="1:13" ht="12.75">
      <c r="A14" s="1" t="s">
        <v>44</v>
      </c>
      <c r="B14" s="1" t="s">
        <v>30</v>
      </c>
      <c r="C14" s="1" t="s">
        <v>45</v>
      </c>
      <c r="D14" s="1">
        <v>20</v>
      </c>
      <c r="E14" s="1">
        <v>10</v>
      </c>
      <c r="F14" s="1">
        <v>600</v>
      </c>
      <c r="G14" s="1">
        <v>-600</v>
      </c>
      <c r="H14" s="1" t="s">
        <v>46</v>
      </c>
      <c r="L14" s="1" t="s">
        <v>23</v>
      </c>
      <c r="M14" s="1">
        <v>101.96</v>
      </c>
    </row>
    <row r="15" spans="1:13" ht="12.75">
      <c r="A15" s="1" t="s">
        <v>44</v>
      </c>
      <c r="B15" s="1" t="s">
        <v>31</v>
      </c>
      <c r="C15" s="1" t="s">
        <v>45</v>
      </c>
      <c r="D15" s="1">
        <v>20</v>
      </c>
      <c r="E15" s="1">
        <v>10</v>
      </c>
      <c r="F15" s="1">
        <v>600</v>
      </c>
      <c r="G15" s="1">
        <v>-600</v>
      </c>
      <c r="H15" s="1" t="s">
        <v>46</v>
      </c>
      <c r="L15" s="1" t="s">
        <v>24</v>
      </c>
      <c r="M15" s="1">
        <v>60.08</v>
      </c>
    </row>
    <row r="16" spans="1:13" ht="12.75">
      <c r="A16" s="1" t="s">
        <v>44</v>
      </c>
      <c r="B16" s="1" t="s">
        <v>32</v>
      </c>
      <c r="C16" s="1" t="s">
        <v>45</v>
      </c>
      <c r="D16" s="1">
        <v>20</v>
      </c>
      <c r="E16" s="1">
        <v>10</v>
      </c>
      <c r="F16" s="1">
        <v>600</v>
      </c>
      <c r="G16" s="1">
        <v>-600</v>
      </c>
      <c r="H16" s="1" t="s">
        <v>47</v>
      </c>
      <c r="L16" s="1" t="s">
        <v>25</v>
      </c>
      <c r="M16" s="1">
        <v>79.87</v>
      </c>
    </row>
    <row r="17" spans="1:13" ht="12.75">
      <c r="A17" s="1" t="s">
        <v>48</v>
      </c>
      <c r="B17" s="1" t="s">
        <v>33</v>
      </c>
      <c r="C17" s="1" t="s">
        <v>45</v>
      </c>
      <c r="D17" s="1">
        <v>20</v>
      </c>
      <c r="E17" s="1">
        <v>10</v>
      </c>
      <c r="F17" s="1">
        <v>500</v>
      </c>
      <c r="G17" s="1">
        <v>-500</v>
      </c>
      <c r="H17" s="1" t="s">
        <v>49</v>
      </c>
      <c r="L17" s="1" t="s">
        <v>26</v>
      </c>
      <c r="M17" s="1">
        <v>70.94</v>
      </c>
    </row>
    <row r="18" spans="1:13" ht="12.75">
      <c r="A18" s="1" t="s">
        <v>48</v>
      </c>
      <c r="B18" s="1" t="s">
        <v>34</v>
      </c>
      <c r="C18" s="1" t="s">
        <v>45</v>
      </c>
      <c r="D18" s="1">
        <v>20</v>
      </c>
      <c r="E18" s="1">
        <v>10</v>
      </c>
      <c r="F18" s="1">
        <v>600</v>
      </c>
      <c r="G18" s="1">
        <v>-600</v>
      </c>
      <c r="H18" s="1" t="s">
        <v>50</v>
      </c>
      <c r="L18" s="1" t="s">
        <v>27</v>
      </c>
      <c r="M18" s="1">
        <v>71.85</v>
      </c>
    </row>
    <row r="19" spans="1:8" ht="12.75">
      <c r="A19" s="1" t="s">
        <v>51</v>
      </c>
      <c r="B19" s="1" t="s">
        <v>35</v>
      </c>
      <c r="C19" s="1" t="s">
        <v>45</v>
      </c>
      <c r="D19" s="1">
        <v>20</v>
      </c>
      <c r="E19" s="1">
        <v>10</v>
      </c>
      <c r="F19" s="1">
        <v>500</v>
      </c>
      <c r="G19" s="1">
        <v>-500</v>
      </c>
      <c r="H19" s="1" t="s">
        <v>52</v>
      </c>
    </row>
    <row r="21" ht="14.25">
      <c r="J21" s="1" t="s">
        <v>58</v>
      </c>
    </row>
    <row r="22" spans="2:3" ht="12.75">
      <c r="B22" s="1" t="s">
        <v>53</v>
      </c>
      <c r="C22" s="1" t="s">
        <v>54</v>
      </c>
    </row>
    <row r="23" spans="1:4" ht="12.75">
      <c r="A23" s="1" t="s">
        <v>22</v>
      </c>
      <c r="B23" s="4">
        <f aca="true" t="shared" si="3" ref="B23:B28">R4/M13</f>
        <v>0</v>
      </c>
      <c r="C23" s="4">
        <v>1</v>
      </c>
      <c r="D23" s="4">
        <f aca="true" t="shared" si="4" ref="D23:D28">B23*C23</f>
        <v>0</v>
      </c>
    </row>
    <row r="24" spans="1:4" ht="12.75">
      <c r="A24" s="1" t="s">
        <v>23</v>
      </c>
      <c r="B24" s="4">
        <f t="shared" si="3"/>
        <v>0.0001438472603635413</v>
      </c>
      <c r="C24" s="4">
        <v>3</v>
      </c>
      <c r="D24" s="4">
        <f t="shared" si="4"/>
        <v>0.00043154178109062395</v>
      </c>
    </row>
    <row r="25" spans="1:4" ht="12.75">
      <c r="A25" s="1" t="s">
        <v>24</v>
      </c>
      <c r="B25" s="4">
        <f t="shared" si="3"/>
        <v>1.6141588992454503</v>
      </c>
      <c r="C25" s="4">
        <v>2</v>
      </c>
      <c r="D25" s="4">
        <f t="shared" si="4"/>
        <v>3.2283177984909006</v>
      </c>
    </row>
    <row r="26" spans="1:4" ht="12.75">
      <c r="A26" s="1" t="s">
        <v>25</v>
      </c>
      <c r="B26" s="4">
        <f t="shared" si="3"/>
        <v>0.0001669379408205</v>
      </c>
      <c r="C26" s="4">
        <v>2</v>
      </c>
      <c r="D26" s="4">
        <f t="shared" si="4"/>
        <v>0.000333875881641</v>
      </c>
    </row>
    <row r="27" spans="1:4" ht="12.75">
      <c r="A27" s="1" t="s">
        <v>26</v>
      </c>
      <c r="B27" s="4">
        <f t="shared" si="3"/>
        <v>7.518090405037121E-05</v>
      </c>
      <c r="C27" s="4">
        <v>1</v>
      </c>
      <c r="D27" s="4">
        <f t="shared" si="4"/>
        <v>7.518090405037121E-05</v>
      </c>
    </row>
    <row r="28" spans="1:4" ht="12.75">
      <c r="A28" s="1" t="s">
        <v>27</v>
      </c>
      <c r="B28" s="4">
        <f t="shared" si="3"/>
        <v>0.00028763627928554865</v>
      </c>
      <c r="C28" s="4">
        <v>1</v>
      </c>
      <c r="D28" s="4">
        <f t="shared" si="4"/>
        <v>0.00028763627928554865</v>
      </c>
    </row>
    <row r="29" spans="1:4" ht="12.75">
      <c r="A29" s="1" t="s">
        <v>28</v>
      </c>
      <c r="B29" s="4"/>
      <c r="C29" s="4"/>
      <c r="D29" s="4">
        <f>SUM(D23:D28)</f>
        <v>3.2294460333369677</v>
      </c>
    </row>
    <row r="31" ht="12.75">
      <c r="A31" s="1" t="s">
        <v>55</v>
      </c>
    </row>
    <row r="32" ht="12.75">
      <c r="A32" s="1">
        <f>2/D29</f>
        <v>0.6193012607593915</v>
      </c>
    </row>
    <row r="33" spans="2:4" ht="12.75">
      <c r="B33" s="1" t="s">
        <v>56</v>
      </c>
      <c r="D33" s="1" t="s">
        <v>29</v>
      </c>
    </row>
    <row r="34" spans="1:4" ht="12.75">
      <c r="A34" s="1" t="s">
        <v>30</v>
      </c>
      <c r="B34" s="1">
        <v>1</v>
      </c>
      <c r="D34" s="2">
        <f aca="true" t="shared" si="5" ref="D34:D39">D23*$A$32*B34</f>
        <v>0</v>
      </c>
    </row>
    <row r="35" spans="1:4" ht="12.75">
      <c r="A35" s="1" t="s">
        <v>31</v>
      </c>
      <c r="B35" s="1">
        <v>0.667</v>
      </c>
      <c r="D35" s="2">
        <f t="shared" si="5"/>
        <v>0.0001782586641895511</v>
      </c>
    </row>
    <row r="36" spans="1:6" ht="23.25">
      <c r="A36" s="1" t="s">
        <v>32</v>
      </c>
      <c r="B36" s="1">
        <v>0.5</v>
      </c>
      <c r="D36" s="2">
        <f t="shared" si="5"/>
        <v>0.999650641368699</v>
      </c>
      <c r="F36" s="5" t="s">
        <v>57</v>
      </c>
    </row>
    <row r="37" spans="1:4" ht="12.75">
      <c r="A37" s="1" t="s">
        <v>33</v>
      </c>
      <c r="B37" s="1">
        <v>0.5</v>
      </c>
      <c r="D37" s="2">
        <f t="shared" si="5"/>
        <v>0.00010338487721871233</v>
      </c>
    </row>
    <row r="38" spans="1:4" ht="12.75">
      <c r="A38" s="1" t="s">
        <v>34</v>
      </c>
      <c r="B38" s="1">
        <v>1</v>
      </c>
      <c r="D38" s="2">
        <f t="shared" si="5"/>
        <v>4.655962866342573E-05</v>
      </c>
    </row>
    <row r="39" spans="1:4" ht="12.75">
      <c r="A39" s="1" t="s">
        <v>35</v>
      </c>
      <c r="B39" s="1">
        <v>1</v>
      </c>
      <c r="D39" s="2">
        <f t="shared" si="5"/>
        <v>0.00017813351040168072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Dept of Geosciences</cp:lastModifiedBy>
  <dcterms:created xsi:type="dcterms:W3CDTF">2006-11-17T00:39:33Z</dcterms:created>
  <dcterms:modified xsi:type="dcterms:W3CDTF">2012-02-27T21:12:25Z</dcterms:modified>
  <cp:category/>
  <cp:version/>
  <cp:contentType/>
  <cp:contentStatus/>
</cp:coreProperties>
</file>