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Plan2" sheetId="1" r:id="rId1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<sst xmlns="http://schemas.openxmlformats.org/spreadsheetml/2006/main" count="121" uniqueCount="77">
  <si>
    <t>Total</t>
  </si>
  <si>
    <t>CaO</t>
  </si>
  <si>
    <t>Operation conditions:</t>
  </si>
  <si>
    <r>
      <t>Cameca</t>
    </r>
    <r>
      <rPr>
        <sz val="11"/>
        <color indexed="63"/>
        <rFont val="Arial"/>
        <family val="2"/>
      </rPr>
      <t> SX100 electron </t>
    </r>
    <r>
      <rPr>
        <sz val="11"/>
        <color indexed="8"/>
        <rFont val="Arial"/>
        <family val="2"/>
      </rPr>
      <t>microprobe</t>
    </r>
  </si>
  <si>
    <t>ideal</t>
  </si>
  <si>
    <t>measured</t>
  </si>
  <si>
    <t>Xtal</t>
  </si>
  <si>
    <t xml:space="preserve">Standard Name :   </t>
  </si>
  <si>
    <t xml:space="preserve">Standard composition :   </t>
  </si>
  <si>
    <t>std</t>
  </si>
  <si>
    <t>MnO</t>
  </si>
  <si>
    <t>PbO</t>
  </si>
  <si>
    <t xml:space="preserve"> Sp</t>
  </si>
  <si>
    <t>Elements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</si>
  <si>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</si>
  <si>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</si>
  <si>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</si>
  <si>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</si>
  <si>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</si>
  <si>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</si>
  <si>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</si>
  <si>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</si>
  <si>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</si>
  <si>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</si>
  <si>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</t>
  </si>
  <si>
    <t>TAP</t>
  </si>
  <si>
    <t xml:space="preserve">   </t>
  </si>
  <si>
    <t>Diff</t>
  </si>
  <si>
    <t xml:space="preserve"> Sp1</t>
  </si>
  <si>
    <t xml:space="preserve"> Sp2</t>
  </si>
  <si>
    <t>LPET</t>
  </si>
  <si>
    <t>Ca Ka</t>
  </si>
  <si>
    <t>Si Ka</t>
  </si>
  <si>
    <t xml:space="preserve"> Sp3</t>
  </si>
  <si>
    <t>LLIF</t>
  </si>
  <si>
    <t>Fe Ka</t>
  </si>
  <si>
    <t>Mn Ka</t>
  </si>
  <si>
    <t xml:space="preserve"> Fe On fayalite </t>
  </si>
  <si>
    <t xml:space="preserve"> Mn On rhod791 </t>
  </si>
  <si>
    <t xml:space="preserve"> Pb On NBS_K0229 </t>
  </si>
  <si>
    <t xml:space="preserve"> anor-hk = Si : 20.57%, Al : 18.98%, Fe : 0.38%, Mg : 0.05%, Ca : 13.71%, Na : 0.44%, O  : 46.08% </t>
  </si>
  <si>
    <t xml:space="preserve"> fayalite = Si : 13.84%, Ti : 0.01%, Al : 0.05%, Fe : 52.24%, Mn : 1.55%, Mg : 0.06%, Ca : 0.21%, Zn : 0.38%, O  : 31.45% </t>
  </si>
  <si>
    <t xml:space="preserve"> rhod791 = Si : 21.66%, Ti : 0.01%, Al : 0.02%, Fe : 2.1%, Mn : 36.14%, Mg : 0.58%, Ca : 2.69%, O  : 37.28% </t>
  </si>
  <si>
    <t xml:space="preserve"> NBS_K0229 = Si : 14.02%, Pb : 64.98%, O  : 20.99% </t>
  </si>
  <si>
    <r>
      <t>Sb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</si>
  <si>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t>Sb La</t>
  </si>
  <si>
    <t xml:space="preserve"> Sp5</t>
  </si>
  <si>
    <t>20kV</t>
  </si>
  <si>
    <t>10nA</t>
  </si>
  <si>
    <t xml:space="preserve">Beam Size :  5 µm </t>
  </si>
  <si>
    <t xml:space="preserve"> Sb On stibnite2 </t>
  </si>
  <si>
    <t xml:space="preserve"> stibnite2 = Sb : 71.68%, S  : 28.32% </t>
  </si>
  <si>
    <t>stenhuggarite</t>
  </si>
  <si>
    <t>R080038</t>
  </si>
  <si>
    <t>As Ka</t>
  </si>
  <si>
    <t>Zn Ka</t>
  </si>
  <si>
    <t>Pb Ma</t>
  </si>
  <si>
    <t xml:space="preserve"> As On NiAs </t>
  </si>
  <si>
    <t xml:space="preserve"> Si On kspar-OR1 </t>
  </si>
  <si>
    <t xml:space="preserve"> Zn On ZnS </t>
  </si>
  <si>
    <t xml:space="preserve"> Ca On anor-hk </t>
  </si>
  <si>
    <t xml:space="preserve"> NiAs = Ni : 43.93%, As : 56.07% </t>
  </si>
  <si>
    <t xml:space="preserve"> kspar-OR1 = Si : 30.1%, Al : 9.83%, Fe : 0.02%, Na : 0.85%, K  : 12.39%, Ba : 0.73%, Sr : 0.03%, Rb : 0.03%, H  : 0.01%, O  : 46.04% </t>
  </si>
  <si>
    <t xml:space="preserve"> ZnS = Zn : 67.09%, S  : 32.91% </t>
  </si>
  <si>
    <t>ZnO</t>
  </si>
  <si>
    <t>average</t>
  </si>
  <si>
    <r>
      <t>CaFe</t>
    </r>
    <r>
      <rPr>
        <vertAlign val="superscript"/>
        <sz val="12"/>
        <color indexed="8"/>
        <rFont val="Calibri"/>
        <family val="2"/>
      </rPr>
      <t>3+</t>
    </r>
    <r>
      <rPr>
        <sz val="12"/>
        <color indexed="8"/>
        <rFont val="Calibri"/>
        <family val="2"/>
      </rPr>
      <t>Sb</t>
    </r>
    <r>
      <rPr>
        <vertAlign val="superscript"/>
        <sz val="12"/>
        <color indexed="8"/>
        <rFont val="Calibri"/>
        <family val="2"/>
      </rPr>
      <t>3+</t>
    </r>
    <r>
      <rPr>
        <sz val="12"/>
        <color indexed="8"/>
        <rFont val="Calibri"/>
        <family val="2"/>
      </rPr>
      <t>As</t>
    </r>
    <r>
      <rPr>
        <vertAlign val="superscript"/>
        <sz val="12"/>
        <color indexed="8"/>
        <rFont val="Calibri"/>
        <family val="2"/>
      </rPr>
      <t>3+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  <r>
      <rPr>
        <vertAlign val="subscript"/>
        <sz val="12"/>
        <color indexed="8"/>
        <rFont val="Calibri"/>
        <family val="2"/>
      </rPr>
      <t>7</t>
    </r>
  </si>
  <si>
    <r>
      <t>Fe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</si>
  <si>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SiO</t>
    </r>
    <r>
      <rPr>
        <vertAlign val="subscript"/>
        <sz val="11"/>
        <color indexed="8"/>
        <rFont val="Calibri"/>
        <family val="2"/>
      </rPr>
      <t>2</t>
    </r>
  </si>
  <si>
    <r>
      <t>As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</si>
  <si>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t>Dark phase</t>
  </si>
  <si>
    <t>Light phase</t>
  </si>
  <si>
    <r>
      <t>Ca</t>
    </r>
    <r>
      <rPr>
        <vertAlign val="subscript"/>
        <sz val="12"/>
        <color indexed="8"/>
        <rFont val="Calibri"/>
        <family val="2"/>
      </rPr>
      <t>0.93</t>
    </r>
    <r>
      <rPr>
        <sz val="12"/>
        <color indexed="8"/>
        <rFont val="Calibri"/>
        <family val="2"/>
      </rPr>
      <t>Mn</t>
    </r>
    <r>
      <rPr>
        <vertAlign val="subscript"/>
        <sz val="12"/>
        <color indexed="8"/>
        <rFont val="Calibri"/>
        <family val="2"/>
      </rPr>
      <t>0.01</t>
    </r>
    <r>
      <rPr>
        <sz val="12"/>
        <color indexed="8"/>
        <rFont val="Calibri"/>
        <family val="2"/>
      </rPr>
      <t>Pb</t>
    </r>
    <r>
      <rPr>
        <vertAlign val="subscript"/>
        <sz val="12"/>
        <color indexed="8"/>
        <rFont val="Calibri"/>
        <family val="2"/>
      </rPr>
      <t>0.01</t>
    </r>
    <r>
      <rPr>
        <sz val="12"/>
        <color indexed="8"/>
        <rFont val="Calibri"/>
        <family val="2"/>
      </rPr>
      <t>Fe</t>
    </r>
    <r>
      <rPr>
        <vertAlign val="superscript"/>
        <sz val="12"/>
        <color indexed="8"/>
        <rFont val="Calibri"/>
        <family val="2"/>
      </rPr>
      <t>3+</t>
    </r>
    <r>
      <rPr>
        <vertAlign val="subscript"/>
        <sz val="12"/>
        <color indexed="8"/>
        <rFont val="Calibri"/>
        <family val="2"/>
      </rPr>
      <t>0.96</t>
    </r>
    <r>
      <rPr>
        <sz val="12"/>
        <color indexed="8"/>
        <rFont val="Calibri"/>
        <family val="2"/>
      </rPr>
      <t>Si</t>
    </r>
    <r>
      <rPr>
        <vertAlign val="subscript"/>
        <sz val="12"/>
        <color indexed="8"/>
        <rFont val="Calibri"/>
        <family val="2"/>
      </rPr>
      <t>0.01</t>
    </r>
    <r>
      <rPr>
        <sz val="12"/>
        <color indexed="8"/>
        <rFont val="Calibri"/>
        <family val="2"/>
      </rPr>
      <t>Sb</t>
    </r>
    <r>
      <rPr>
        <vertAlign val="superscript"/>
        <sz val="12"/>
        <color indexed="8"/>
        <rFont val="Calibri"/>
        <family val="2"/>
      </rPr>
      <t>3+</t>
    </r>
    <r>
      <rPr>
        <vertAlign val="subscript"/>
        <sz val="12"/>
        <color indexed="8"/>
        <rFont val="Calibri"/>
        <family val="2"/>
      </rPr>
      <t>0.85</t>
    </r>
    <r>
      <rPr>
        <sz val="12"/>
        <color indexed="8"/>
        <rFont val="Calibri"/>
        <family val="2"/>
      </rPr>
      <t>As</t>
    </r>
    <r>
      <rPr>
        <vertAlign val="superscript"/>
        <sz val="12"/>
        <color indexed="8"/>
        <rFont val="Calibri"/>
        <family val="2"/>
      </rPr>
      <t>3+</t>
    </r>
    <r>
      <rPr>
        <vertAlign val="subscript"/>
        <sz val="12"/>
        <color indexed="8"/>
        <rFont val="Calibri"/>
        <family val="2"/>
      </rPr>
      <t>2.21</t>
    </r>
    <r>
      <rPr>
        <sz val="12"/>
        <color indexed="8"/>
        <rFont val="Calibri"/>
        <family val="2"/>
      </rPr>
      <t>O</t>
    </r>
    <r>
      <rPr>
        <vertAlign val="subscript"/>
        <sz val="12"/>
        <color indexed="8"/>
        <rFont val="Calibri"/>
        <family val="2"/>
      </rPr>
      <t>7</t>
    </r>
  </si>
  <si>
    <r>
      <t>Ca</t>
    </r>
    <r>
      <rPr>
        <vertAlign val="subscript"/>
        <sz val="12"/>
        <color indexed="8"/>
        <rFont val="Calibri"/>
        <family val="2"/>
      </rPr>
      <t>0.92</t>
    </r>
    <r>
      <rPr>
        <sz val="12"/>
        <color indexed="8"/>
        <rFont val="Calibri"/>
        <family val="2"/>
      </rPr>
      <t>Fe</t>
    </r>
    <r>
      <rPr>
        <vertAlign val="superscript"/>
        <sz val="12"/>
        <color indexed="8"/>
        <rFont val="Calibri"/>
        <family val="2"/>
      </rPr>
      <t>3+</t>
    </r>
    <r>
      <rPr>
        <vertAlign val="subscript"/>
        <sz val="12"/>
        <color indexed="8"/>
        <rFont val="Calibri"/>
        <family val="2"/>
      </rPr>
      <t>0.97</t>
    </r>
    <r>
      <rPr>
        <sz val="12"/>
        <color indexed="8"/>
        <rFont val="Calibri"/>
        <family val="2"/>
      </rPr>
      <t>Si</t>
    </r>
    <r>
      <rPr>
        <vertAlign val="subscript"/>
        <sz val="12"/>
        <color indexed="8"/>
        <rFont val="Calibri"/>
        <family val="2"/>
      </rPr>
      <t>0.01</t>
    </r>
    <r>
      <rPr>
        <sz val="12"/>
        <color indexed="8"/>
        <rFont val="Calibri"/>
        <family val="2"/>
      </rPr>
      <t>Sb</t>
    </r>
    <r>
      <rPr>
        <vertAlign val="superscript"/>
        <sz val="12"/>
        <color indexed="8"/>
        <rFont val="Calibri"/>
        <family val="2"/>
      </rPr>
      <t>3+</t>
    </r>
    <r>
      <rPr>
        <sz val="12"/>
        <color indexed="8"/>
        <rFont val="Calibri"/>
        <family val="2"/>
      </rPr>
      <t>As</t>
    </r>
    <r>
      <rPr>
        <vertAlign val="superscript"/>
        <sz val="12"/>
        <color indexed="8"/>
        <rFont val="Calibri"/>
        <family val="2"/>
      </rPr>
      <t>3+</t>
    </r>
    <r>
      <rPr>
        <vertAlign val="subscript"/>
        <sz val="12"/>
        <color indexed="8"/>
        <rFont val="Calibri"/>
        <family val="2"/>
      </rPr>
      <t>2.07</t>
    </r>
    <r>
      <rPr>
        <sz val="12"/>
        <color indexed="8"/>
        <rFont val="Calibri"/>
        <family val="2"/>
      </rPr>
      <t>O</t>
    </r>
    <r>
      <rPr>
        <vertAlign val="subscript"/>
        <sz val="12"/>
        <color indexed="8"/>
        <rFont val="Calibri"/>
        <family val="2"/>
      </rPr>
      <t>7</t>
    </r>
  </si>
  <si>
    <t>Wt%</t>
  </si>
  <si>
    <t>IMA formula</t>
  </si>
  <si>
    <t>measured chemistry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</si>
</sst>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vertAlign val="superscript"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8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23.140625" style="0" customWidth="1"/>
    <col min="18" max="18" width="9.140625" style="1" customWidth="1"/>
  </cols>
  <sheetData>
    <row r="2" spans="1:20" ht="15">
      <c r="A2" s="3" t="s">
        <v>52</v>
      </c>
      <c r="B2" s="4" t="s">
        <v>53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>
      <c r="A3" s="3" t="s">
        <v>2</v>
      </c>
      <c r="B3" s="4" t="s">
        <v>47</v>
      </c>
      <c r="C3" s="4" t="s">
        <v>48</v>
      </c>
      <c r="D3" s="4" t="s">
        <v>49</v>
      </c>
      <c r="E3" s="4"/>
      <c r="F3" s="4"/>
      <c r="G3" s="5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14" customFormat="1" ht="15">
      <c r="A4" s="3"/>
      <c r="B4" s="4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15">
      <c r="A5" s="2" t="s">
        <v>70</v>
      </c>
    </row>
    <row r="6" spans="1:18" ht="15">
      <c r="A6" s="9" t="s">
        <v>74</v>
      </c>
      <c r="B6" s="14">
        <v>81</v>
      </c>
      <c r="C6" s="14">
        <v>82</v>
      </c>
      <c r="D6" s="14">
        <v>83</v>
      </c>
      <c r="E6" s="14">
        <v>84</v>
      </c>
      <c r="F6" s="14">
        <v>85</v>
      </c>
      <c r="G6" s="14">
        <v>86</v>
      </c>
      <c r="H6" s="14">
        <v>87</v>
      </c>
      <c r="I6" s="14">
        <v>88</v>
      </c>
      <c r="J6" s="14">
        <v>89</v>
      </c>
      <c r="K6" s="14">
        <v>90</v>
      </c>
      <c r="M6" t="s">
        <v>65</v>
      </c>
      <c r="N6" t="s">
        <v>9</v>
      </c>
      <c r="R6"/>
    </row>
    <row r="7" spans="1:18" ht="15">
      <c r="A7" s="13" t="s">
        <v>1</v>
      </c>
      <c r="B7" s="1">
        <v>10.78524</v>
      </c>
      <c r="C7" s="1">
        <v>10.79912</v>
      </c>
      <c r="D7" s="1">
        <v>10.7011</v>
      </c>
      <c r="E7" s="1">
        <v>10.75228</v>
      </c>
      <c r="F7" s="1">
        <v>10.69197</v>
      </c>
      <c r="G7" s="1">
        <v>10.77608</v>
      </c>
      <c r="H7" s="1">
        <v>10.9624</v>
      </c>
      <c r="I7" s="1">
        <v>10.80131</v>
      </c>
      <c r="J7" s="1">
        <v>10.94017</v>
      </c>
      <c r="K7" s="1">
        <v>10.86241</v>
      </c>
      <c r="L7" s="1"/>
      <c r="M7" s="1">
        <f aca="true" t="shared" si="0" ref="M7:M14">AVERAGE(B7:K7)</f>
        <v>10.807208</v>
      </c>
      <c r="N7" s="1">
        <f aca="true" t="shared" si="1" ref="N7:N14">_xlfn.STDEV.P(B7:K7)</f>
        <v>0.0859757222476207</v>
      </c>
      <c r="R7"/>
    </row>
    <row r="8" spans="1:18" ht="15">
      <c r="A8" s="13" t="s">
        <v>10</v>
      </c>
      <c r="B8" s="1">
        <v>0.155289</v>
      </c>
      <c r="C8" s="1">
        <v>0.118211</v>
      </c>
      <c r="D8" s="1">
        <v>0.108319</v>
      </c>
      <c r="E8" s="1">
        <v>0.157416</v>
      </c>
      <c r="F8" s="1">
        <v>0.181192</v>
      </c>
      <c r="G8" s="1">
        <v>0.240811</v>
      </c>
      <c r="H8" s="1">
        <v>0.174733</v>
      </c>
      <c r="I8" s="1">
        <v>0.23447</v>
      </c>
      <c r="J8" s="1">
        <v>0.239653</v>
      </c>
      <c r="K8" s="1">
        <v>0.138839</v>
      </c>
      <c r="L8" s="1"/>
      <c r="M8" s="1">
        <f t="shared" si="0"/>
        <v>0.1748933</v>
      </c>
      <c r="N8" s="1">
        <f t="shared" si="1"/>
        <v>0.04665057568144258</v>
      </c>
      <c r="R8"/>
    </row>
    <row r="9" spans="1:18" ht="18">
      <c r="A9" s="13" t="s">
        <v>67</v>
      </c>
      <c r="B9" s="1">
        <v>16.1579</v>
      </c>
      <c r="C9" s="1">
        <v>16.03777</v>
      </c>
      <c r="D9" s="1">
        <v>15.84474</v>
      </c>
      <c r="E9" s="1">
        <v>15.85608</v>
      </c>
      <c r="F9" s="1">
        <v>15.49841</v>
      </c>
      <c r="G9" s="1">
        <v>15.82005</v>
      </c>
      <c r="H9" s="1">
        <v>15.76154</v>
      </c>
      <c r="I9" s="1">
        <v>15.97826</v>
      </c>
      <c r="J9" s="1">
        <v>16.25147</v>
      </c>
      <c r="K9" s="1">
        <v>16.23306</v>
      </c>
      <c r="L9" s="1"/>
      <c r="M9" s="1">
        <f t="shared" si="0"/>
        <v>15.943928</v>
      </c>
      <c r="N9" s="1">
        <f t="shared" si="1"/>
        <v>0.2232938376579166</v>
      </c>
      <c r="R9"/>
    </row>
    <row r="10" spans="1:14" s="12" customFormat="1" ht="18">
      <c r="A10" s="13" t="s">
        <v>44</v>
      </c>
      <c r="B10" s="1">
        <v>26.15935</v>
      </c>
      <c r="C10" s="1">
        <v>25.85385</v>
      </c>
      <c r="D10" s="1">
        <v>25.31728</v>
      </c>
      <c r="E10" s="1">
        <v>25.64316</v>
      </c>
      <c r="F10" s="1">
        <v>25.5198</v>
      </c>
      <c r="G10" s="1">
        <v>25.72635</v>
      </c>
      <c r="H10" s="1">
        <v>25.36966</v>
      </c>
      <c r="I10" s="1">
        <v>25.72868</v>
      </c>
      <c r="J10" s="1">
        <v>25.2905</v>
      </c>
      <c r="K10" s="1">
        <v>25.93099</v>
      </c>
      <c r="L10" s="1"/>
      <c r="M10" s="1">
        <f t="shared" si="0"/>
        <v>25.653962</v>
      </c>
      <c r="N10" s="1">
        <f t="shared" si="1"/>
        <v>0.2696929189207607</v>
      </c>
    </row>
    <row r="11" spans="1:14" s="12" customFormat="1" ht="15">
      <c r="A11" s="13" t="s">
        <v>11</v>
      </c>
      <c r="B11" s="1">
        <v>0.336056</v>
      </c>
      <c r="C11" s="1">
        <v>0.359848</v>
      </c>
      <c r="D11" s="1">
        <v>0.442745</v>
      </c>
      <c r="E11" s="1">
        <v>0.270911</v>
      </c>
      <c r="F11" s="1">
        <v>0.260269</v>
      </c>
      <c r="G11" s="1">
        <v>0.308804</v>
      </c>
      <c r="H11" s="1">
        <v>0.369774</v>
      </c>
      <c r="I11" s="1">
        <v>0.212004</v>
      </c>
      <c r="J11" s="1">
        <v>0.29525</v>
      </c>
      <c r="K11" s="1">
        <v>0.339799</v>
      </c>
      <c r="L11" s="1"/>
      <c r="M11" s="1">
        <f t="shared" si="0"/>
        <v>0.319546</v>
      </c>
      <c r="N11" s="1">
        <f t="shared" si="1"/>
        <v>0.06177212542563201</v>
      </c>
    </row>
    <row r="12" spans="1:14" s="12" customFormat="1" ht="18">
      <c r="A12" s="13" t="s">
        <v>68</v>
      </c>
      <c r="B12" s="1">
        <v>0.104609</v>
      </c>
      <c r="C12" s="1">
        <v>0.177007</v>
      </c>
      <c r="D12" s="1">
        <v>0.138206</v>
      </c>
      <c r="E12" s="1">
        <v>0.309694</v>
      </c>
      <c r="F12" s="1">
        <v>0.104164</v>
      </c>
      <c r="G12" s="1">
        <v>0.101881</v>
      </c>
      <c r="H12" s="1">
        <v>0.213527</v>
      </c>
      <c r="I12" s="1">
        <v>0.165597</v>
      </c>
      <c r="J12" s="1">
        <v>0.096234</v>
      </c>
      <c r="K12" s="1">
        <v>0.129651</v>
      </c>
      <c r="L12" s="1"/>
      <c r="M12" s="1">
        <f t="shared" si="0"/>
        <v>0.154057</v>
      </c>
      <c r="N12" s="1">
        <f t="shared" si="1"/>
        <v>0.06345595973901903</v>
      </c>
    </row>
    <row r="13" spans="1:14" s="12" customFormat="1" ht="15">
      <c r="A13" s="13" t="s">
        <v>64</v>
      </c>
      <c r="B13" s="1">
        <v>1.2E-05</v>
      </c>
      <c r="C13" s="1">
        <v>1.2E-05</v>
      </c>
      <c r="D13" s="1">
        <v>0.015317</v>
      </c>
      <c r="E13" s="1">
        <v>0.001171</v>
      </c>
      <c r="F13" s="1">
        <v>0.004648</v>
      </c>
      <c r="G13" s="1">
        <v>1.2E-05</v>
      </c>
      <c r="H13" s="1">
        <v>0.072229</v>
      </c>
      <c r="I13" s="1">
        <v>0.041082</v>
      </c>
      <c r="J13" s="1">
        <v>0.006493</v>
      </c>
      <c r="K13" s="1">
        <v>0.000587</v>
      </c>
      <c r="L13" s="1"/>
      <c r="M13" s="1">
        <f t="shared" si="0"/>
        <v>0.0141563</v>
      </c>
      <c r="N13" s="1">
        <f t="shared" si="1"/>
        <v>0.02280535145990958</v>
      </c>
    </row>
    <row r="14" spans="1:14" s="12" customFormat="1" ht="18">
      <c r="A14" s="13" t="s">
        <v>69</v>
      </c>
      <c r="B14" s="1">
        <v>45.68266</v>
      </c>
      <c r="C14" s="1">
        <v>45.69238</v>
      </c>
      <c r="D14" s="1">
        <v>44.55983</v>
      </c>
      <c r="E14" s="1">
        <v>45.28291</v>
      </c>
      <c r="F14" s="1">
        <v>45.44846</v>
      </c>
      <c r="G14" s="1">
        <v>46.03701</v>
      </c>
      <c r="H14" s="1">
        <v>45.41677</v>
      </c>
      <c r="I14" s="1">
        <v>45.79557</v>
      </c>
      <c r="J14" s="1">
        <v>45.78942</v>
      </c>
      <c r="K14" s="1">
        <v>45.60166</v>
      </c>
      <c r="L14" s="1"/>
      <c r="M14" s="1">
        <f t="shared" si="0"/>
        <v>45.530667</v>
      </c>
      <c r="N14" s="1">
        <f t="shared" si="1"/>
        <v>0.38359372382900175</v>
      </c>
    </row>
    <row r="15" spans="1:14" s="12" customFormat="1" ht="15">
      <c r="A15" s="13" t="s">
        <v>0</v>
      </c>
      <c r="B15" s="1">
        <f>SUM(B7:B14)</f>
        <v>99.38111599999999</v>
      </c>
      <c r="C15" s="1">
        <f aca="true" t="shared" si="2" ref="C15:M15">SUM(C7:C14)</f>
        <v>99.038198</v>
      </c>
      <c r="D15" s="1">
        <f t="shared" si="2"/>
        <v>97.127537</v>
      </c>
      <c r="E15" s="1">
        <f t="shared" si="2"/>
        <v>98.273622</v>
      </c>
      <c r="F15" s="1">
        <f t="shared" si="2"/>
        <v>97.708913</v>
      </c>
      <c r="G15" s="1">
        <f t="shared" si="2"/>
        <v>99.010998</v>
      </c>
      <c r="H15" s="1">
        <f t="shared" si="2"/>
        <v>98.340633</v>
      </c>
      <c r="I15" s="1">
        <f t="shared" si="2"/>
        <v>98.956973</v>
      </c>
      <c r="J15" s="1">
        <f t="shared" si="2"/>
        <v>98.90919000000001</v>
      </c>
      <c r="K15" s="1">
        <f t="shared" si="2"/>
        <v>99.236996</v>
      </c>
      <c r="L15" s="1"/>
      <c r="M15" s="1">
        <f t="shared" si="2"/>
        <v>98.5984176</v>
      </c>
      <c r="N15" s="1"/>
    </row>
    <row r="16" spans="2:14" s="14" customFormat="1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s="14" customFormat="1" ht="19.5">
      <c r="B17" s="1"/>
      <c r="C17" s="15" t="s">
        <v>75</v>
      </c>
      <c r="D17" s="6"/>
      <c r="E17" s="7"/>
      <c r="F17" s="7" t="s">
        <v>66</v>
      </c>
      <c r="G17" s="7"/>
      <c r="H17" s="7"/>
      <c r="I17" s="7"/>
      <c r="J17" s="7"/>
      <c r="K17" s="1"/>
      <c r="L17" s="1"/>
      <c r="M17" s="1"/>
      <c r="N17" s="1"/>
    </row>
    <row r="18" spans="2:14" s="14" customFormat="1" ht="15.75">
      <c r="B18" s="1"/>
      <c r="C18" s="1"/>
      <c r="D18" s="7"/>
      <c r="E18" s="7"/>
      <c r="F18" s="7"/>
      <c r="G18" s="7"/>
      <c r="H18" s="7"/>
      <c r="I18" s="7"/>
      <c r="J18" s="7"/>
      <c r="K18" s="1"/>
      <c r="L18" s="1"/>
      <c r="M18" s="1"/>
      <c r="N18" s="1"/>
    </row>
    <row r="19" spans="2:14" s="14" customFormat="1" ht="19.5">
      <c r="B19" s="1"/>
      <c r="C19" s="16" t="s">
        <v>76</v>
      </c>
      <c r="D19" s="7"/>
      <c r="E19" s="7"/>
      <c r="F19" s="7" t="s">
        <v>72</v>
      </c>
      <c r="G19" s="7"/>
      <c r="H19" s="8"/>
      <c r="I19" s="7"/>
      <c r="J19" s="7"/>
      <c r="K19" s="1"/>
      <c r="L19" s="1"/>
      <c r="M19" s="1"/>
      <c r="N19" s="1"/>
    </row>
    <row r="21" ht="15">
      <c r="A21" t="s">
        <v>71</v>
      </c>
    </row>
    <row r="22" spans="1:12" s="14" customFormat="1" ht="15">
      <c r="A22" s="14" t="s">
        <v>74</v>
      </c>
      <c r="B22" s="14">
        <v>91</v>
      </c>
      <c r="C22" s="14">
        <v>92</v>
      </c>
      <c r="D22" s="14">
        <v>93</v>
      </c>
      <c r="E22" s="14">
        <v>94</v>
      </c>
      <c r="F22" s="14">
        <v>95</v>
      </c>
      <c r="G22" s="14">
        <v>96</v>
      </c>
      <c r="H22" s="14">
        <v>97</v>
      </c>
      <c r="I22" s="14">
        <v>98</v>
      </c>
      <c r="K22" s="14" t="s">
        <v>65</v>
      </c>
      <c r="L22" s="14" t="s">
        <v>9</v>
      </c>
    </row>
    <row r="23" spans="1:12" s="14" customFormat="1" ht="15">
      <c r="A23" s="14" t="s">
        <v>1</v>
      </c>
      <c r="B23" s="1">
        <v>10.68215</v>
      </c>
      <c r="C23" s="1">
        <v>10.98623</v>
      </c>
      <c r="D23" s="1">
        <v>10.59721</v>
      </c>
      <c r="E23" s="1">
        <v>10.49407</v>
      </c>
      <c r="F23" s="1">
        <v>10.434</v>
      </c>
      <c r="G23" s="1">
        <v>10.50841</v>
      </c>
      <c r="H23" s="1">
        <v>10.62428</v>
      </c>
      <c r="I23" s="1">
        <v>10.60357</v>
      </c>
      <c r="J23" s="1"/>
      <c r="K23" s="1">
        <f aca="true" t="shared" si="3" ref="K23:K30">AVERAGE(B23:I23)</f>
        <v>10.616240000000001</v>
      </c>
      <c r="L23" s="1">
        <f aca="true" t="shared" si="4" ref="L23:L31">_xlfn.STDEV.P(B23:I23)</f>
        <v>0.15874046231191372</v>
      </c>
    </row>
    <row r="24" spans="1:12" s="14" customFormat="1" ht="15">
      <c r="A24" s="14" t="s">
        <v>10</v>
      </c>
      <c r="B24" s="1">
        <v>0.075896</v>
      </c>
      <c r="C24" s="1">
        <v>0.001252</v>
      </c>
      <c r="D24" s="1">
        <v>0.011804</v>
      </c>
      <c r="E24" s="1">
        <v>0.031739</v>
      </c>
      <c r="F24" s="1">
        <v>0.081487</v>
      </c>
      <c r="G24" s="1">
        <v>0.018438</v>
      </c>
      <c r="H24" s="1">
        <v>1.3E-05</v>
      </c>
      <c r="I24" s="1">
        <v>0.053378</v>
      </c>
      <c r="J24" s="1"/>
      <c r="K24" s="1">
        <f t="shared" si="3"/>
        <v>0.03425087500000001</v>
      </c>
      <c r="L24" s="1">
        <f t="shared" si="4"/>
        <v>0.030316644390654034</v>
      </c>
    </row>
    <row r="25" spans="1:12" s="14" customFormat="1" ht="18">
      <c r="A25" s="14" t="s">
        <v>67</v>
      </c>
      <c r="B25" s="1">
        <v>16.19441</v>
      </c>
      <c r="C25" s="1">
        <v>15.94376</v>
      </c>
      <c r="D25" s="1">
        <v>16.08502</v>
      </c>
      <c r="E25" s="1">
        <v>15.87467</v>
      </c>
      <c r="F25" s="1">
        <v>15.78799</v>
      </c>
      <c r="G25" s="1">
        <v>16.07453</v>
      </c>
      <c r="H25" s="1">
        <v>15.88441</v>
      </c>
      <c r="I25" s="1">
        <v>15.92215</v>
      </c>
      <c r="J25" s="1"/>
      <c r="K25" s="1">
        <f t="shared" si="3"/>
        <v>15.9708675</v>
      </c>
      <c r="L25" s="1">
        <f t="shared" si="4"/>
        <v>0.12601051848456943</v>
      </c>
    </row>
    <row r="26" spans="1:12" s="14" customFormat="1" ht="18">
      <c r="A26" s="14" t="s">
        <v>44</v>
      </c>
      <c r="B26" s="1">
        <v>28.97441</v>
      </c>
      <c r="C26" s="1">
        <v>30.62534</v>
      </c>
      <c r="D26" s="1">
        <v>31.0914</v>
      </c>
      <c r="E26" s="1">
        <v>30.11791</v>
      </c>
      <c r="F26" s="1">
        <v>29.02914</v>
      </c>
      <c r="G26" s="1">
        <v>31.14842</v>
      </c>
      <c r="H26" s="1">
        <v>30.58558</v>
      </c>
      <c r="I26" s="1">
        <v>27.699</v>
      </c>
      <c r="J26" s="1"/>
      <c r="K26" s="1">
        <f t="shared" si="3"/>
        <v>29.908900000000003</v>
      </c>
      <c r="L26" s="1">
        <f t="shared" si="4"/>
        <v>1.1445791030003125</v>
      </c>
    </row>
    <row r="27" spans="1:12" s="14" customFormat="1" ht="15">
      <c r="A27" s="14" t="s">
        <v>11</v>
      </c>
      <c r="B27" s="1">
        <v>0.12032</v>
      </c>
      <c r="C27" s="1">
        <v>1.1E-05</v>
      </c>
      <c r="D27" s="1">
        <v>0.043553</v>
      </c>
      <c r="E27" s="1">
        <v>0.029682</v>
      </c>
      <c r="F27" s="1">
        <v>0.134116</v>
      </c>
      <c r="G27" s="1">
        <v>0.0632</v>
      </c>
      <c r="H27" s="1">
        <v>0.056682</v>
      </c>
      <c r="I27" s="1">
        <v>0.210817</v>
      </c>
      <c r="J27" s="1"/>
      <c r="K27" s="1">
        <f t="shared" si="3"/>
        <v>0.08229762500000001</v>
      </c>
      <c r="L27" s="1">
        <f t="shared" si="4"/>
        <v>0.06394293635527207</v>
      </c>
    </row>
    <row r="28" spans="1:12" s="14" customFormat="1" ht="18">
      <c r="A28" s="14" t="s">
        <v>68</v>
      </c>
      <c r="B28" s="1">
        <v>0.114449</v>
      </c>
      <c r="C28" s="1">
        <v>0.120595</v>
      </c>
      <c r="D28" s="1">
        <v>0.039894</v>
      </c>
      <c r="E28" s="1">
        <v>0.028799</v>
      </c>
      <c r="F28" s="1">
        <v>0.089391</v>
      </c>
      <c r="G28" s="1">
        <v>0.022675</v>
      </c>
      <c r="H28" s="1">
        <v>0.046973</v>
      </c>
      <c r="I28" s="1">
        <v>0.229332</v>
      </c>
      <c r="J28" s="1"/>
      <c r="K28" s="1">
        <f t="shared" si="3"/>
        <v>0.0865135</v>
      </c>
      <c r="L28" s="1">
        <f t="shared" si="4"/>
        <v>0.06470171101292455</v>
      </c>
    </row>
    <row r="29" spans="1:12" s="14" customFormat="1" ht="15">
      <c r="A29" s="14" t="s">
        <v>64</v>
      </c>
      <c r="B29" s="1">
        <v>0.00295</v>
      </c>
      <c r="C29" s="1">
        <v>0.028507</v>
      </c>
      <c r="D29" s="1">
        <v>0.027762</v>
      </c>
      <c r="E29" s="1">
        <v>1.2E-05</v>
      </c>
      <c r="F29" s="1">
        <v>1.2E-05</v>
      </c>
      <c r="G29" s="1">
        <v>1.2E-05</v>
      </c>
      <c r="H29" s="1">
        <v>1.2E-05</v>
      </c>
      <c r="I29" s="1">
        <v>1.2E-05</v>
      </c>
      <c r="J29" s="1"/>
      <c r="K29" s="1">
        <f t="shared" si="3"/>
        <v>0.007409874999999998</v>
      </c>
      <c r="L29" s="1">
        <f t="shared" si="4"/>
        <v>0.012004326995270292</v>
      </c>
    </row>
    <row r="30" spans="1:12" s="14" customFormat="1" ht="18">
      <c r="A30" s="14" t="s">
        <v>69</v>
      </c>
      <c r="B30" s="1">
        <v>42.40662</v>
      </c>
      <c r="C30" s="1">
        <v>40.99228</v>
      </c>
      <c r="D30" s="1">
        <v>41.34191</v>
      </c>
      <c r="E30" s="1">
        <v>41.15195</v>
      </c>
      <c r="F30" s="1">
        <v>42.86516</v>
      </c>
      <c r="G30" s="1">
        <v>41.90482</v>
      </c>
      <c r="H30" s="1">
        <v>41.45848</v>
      </c>
      <c r="I30" s="1">
        <v>43.53757</v>
      </c>
      <c r="J30" s="1"/>
      <c r="K30" s="1">
        <f t="shared" si="3"/>
        <v>41.95734875</v>
      </c>
      <c r="L30" s="1">
        <f t="shared" si="4"/>
        <v>0.8465728050267967</v>
      </c>
    </row>
    <row r="31" spans="1:12" s="14" customFormat="1" ht="15">
      <c r="A31" s="14" t="s">
        <v>0</v>
      </c>
      <c r="B31" s="1">
        <v>98.57119</v>
      </c>
      <c r="C31" s="1">
        <v>98.69799</v>
      </c>
      <c r="D31" s="1">
        <v>99.23856</v>
      </c>
      <c r="E31" s="1">
        <v>97.72884</v>
      </c>
      <c r="F31" s="1">
        <v>98.42129</v>
      </c>
      <c r="G31" s="1">
        <v>99.74051</v>
      </c>
      <c r="H31" s="1">
        <v>98.65643</v>
      </c>
      <c r="I31" s="1">
        <v>98.25583</v>
      </c>
      <c r="J31" s="1"/>
      <c r="K31" s="1">
        <f>SUM(K23:K30)</f>
        <v>98.66382812500001</v>
      </c>
      <c r="L31" s="1">
        <f t="shared" si="4"/>
        <v>0.5699620801202476</v>
      </c>
    </row>
    <row r="33" spans="4:17" ht="19.5">
      <c r="D33" s="6" t="s">
        <v>4</v>
      </c>
      <c r="E33" s="7"/>
      <c r="F33" s="7" t="s">
        <v>66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4:17" ht="15.7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4:17" ht="19.5">
      <c r="D35" s="7" t="s">
        <v>5</v>
      </c>
      <c r="E35" s="7"/>
      <c r="F35" s="7" t="s">
        <v>73</v>
      </c>
      <c r="G35" s="7"/>
      <c r="H35" s="8"/>
      <c r="I35" s="7"/>
      <c r="J35" s="7"/>
      <c r="K35" s="8"/>
      <c r="L35" s="7"/>
      <c r="M35" s="7"/>
      <c r="N35" s="7"/>
      <c r="O35" s="7"/>
      <c r="P35" s="7"/>
      <c r="Q35" s="7"/>
    </row>
    <row r="37" s="10" customFormat="1" ht="15">
      <c r="R37" s="1"/>
    </row>
    <row r="38" s="10" customFormat="1" ht="15">
      <c r="R38" s="1"/>
    </row>
    <row r="39" s="10" customFormat="1" ht="15">
      <c r="R39" s="1"/>
    </row>
    <row r="42" spans="1:16" ht="15">
      <c r="A42" s="11" t="s">
        <v>12</v>
      </c>
      <c r="B42" s="11" t="s">
        <v>13</v>
      </c>
      <c r="C42" s="11" t="s">
        <v>6</v>
      </c>
      <c r="D42" s="11" t="s">
        <v>14</v>
      </c>
      <c r="E42" s="11" t="s">
        <v>15</v>
      </c>
      <c r="F42" s="11" t="s">
        <v>16</v>
      </c>
      <c r="G42" s="11" t="s">
        <v>17</v>
      </c>
      <c r="H42" s="11" t="s">
        <v>18</v>
      </c>
      <c r="I42" s="11" t="s">
        <v>19</v>
      </c>
      <c r="J42" s="11" t="s">
        <v>20</v>
      </c>
      <c r="K42" s="11" t="s">
        <v>21</v>
      </c>
      <c r="L42" s="11" t="s">
        <v>22</v>
      </c>
      <c r="M42" s="11" t="s">
        <v>23</v>
      </c>
      <c r="N42" s="11" t="s">
        <v>24</v>
      </c>
      <c r="O42" s="11"/>
      <c r="P42" s="11"/>
    </row>
    <row r="43" spans="1:16" ht="15">
      <c r="A43" s="11" t="s">
        <v>46</v>
      </c>
      <c r="B43" s="11" t="s">
        <v>54</v>
      </c>
      <c r="C43" s="11"/>
      <c r="D43" s="11" t="s">
        <v>34</v>
      </c>
      <c r="E43" s="11">
        <v>29169</v>
      </c>
      <c r="F43" s="11"/>
      <c r="G43" s="11">
        <v>-500</v>
      </c>
      <c r="H43" s="11">
        <v>500</v>
      </c>
      <c r="I43" s="11" t="s">
        <v>26</v>
      </c>
      <c r="J43" s="11">
        <v>1824</v>
      </c>
      <c r="K43" s="11">
        <v>426</v>
      </c>
      <c r="L43" s="11">
        <v>3</v>
      </c>
      <c r="M43" s="11">
        <v>500</v>
      </c>
      <c r="N43" s="11">
        <v>4000</v>
      </c>
      <c r="O43" s="11" t="s">
        <v>27</v>
      </c>
      <c r="P43" s="11" t="s">
        <v>24</v>
      </c>
    </row>
    <row r="44" spans="1:16" ht="15">
      <c r="A44" s="11" t="s">
        <v>46</v>
      </c>
      <c r="B44" s="11" t="s">
        <v>35</v>
      </c>
      <c r="C44" s="11"/>
      <c r="D44" s="11" t="s">
        <v>34</v>
      </c>
      <c r="E44" s="11">
        <v>48088</v>
      </c>
      <c r="F44" s="11"/>
      <c r="G44" s="11">
        <v>-250</v>
      </c>
      <c r="H44" s="11">
        <v>250</v>
      </c>
      <c r="I44" s="11" t="s">
        <v>26</v>
      </c>
      <c r="J44" s="11">
        <v>1824</v>
      </c>
      <c r="K44" s="11">
        <v>426</v>
      </c>
      <c r="L44" s="11">
        <v>3</v>
      </c>
      <c r="M44" s="11">
        <v>500</v>
      </c>
      <c r="N44" s="11">
        <v>4000</v>
      </c>
      <c r="O44" s="11" t="s">
        <v>27</v>
      </c>
      <c r="P44" s="11" t="s">
        <v>24</v>
      </c>
    </row>
    <row r="45" spans="1:16" ht="15">
      <c r="A45" s="11" t="s">
        <v>29</v>
      </c>
      <c r="B45" s="11" t="s">
        <v>45</v>
      </c>
      <c r="C45" s="11"/>
      <c r="D45" s="11" t="s">
        <v>30</v>
      </c>
      <c r="E45" s="11">
        <v>39293</v>
      </c>
      <c r="F45" s="11"/>
      <c r="G45" s="11">
        <v>-350</v>
      </c>
      <c r="H45" s="11">
        <v>350</v>
      </c>
      <c r="I45" s="11" t="s">
        <v>26</v>
      </c>
      <c r="J45" s="11">
        <v>1851</v>
      </c>
      <c r="K45" s="11">
        <v>1011</v>
      </c>
      <c r="L45" s="11">
        <v>3</v>
      </c>
      <c r="M45" s="11">
        <v>525</v>
      </c>
      <c r="N45" s="11">
        <v>4000</v>
      </c>
      <c r="O45" s="11" t="s">
        <v>27</v>
      </c>
      <c r="P45" s="11" t="s">
        <v>24</v>
      </c>
    </row>
    <row r="46" spans="1:16" ht="15">
      <c r="A46" s="11" t="s">
        <v>28</v>
      </c>
      <c r="B46" s="11" t="s">
        <v>32</v>
      </c>
      <c r="C46" s="11"/>
      <c r="D46" s="11" t="s">
        <v>25</v>
      </c>
      <c r="E46" s="11">
        <v>27738</v>
      </c>
      <c r="F46" s="11"/>
      <c r="G46" s="11">
        <v>-300</v>
      </c>
      <c r="H46" s="11">
        <v>300</v>
      </c>
      <c r="I46" s="11" t="s">
        <v>26</v>
      </c>
      <c r="J46" s="11">
        <v>1282</v>
      </c>
      <c r="K46" s="11">
        <v>2927</v>
      </c>
      <c r="L46" s="11">
        <v>3</v>
      </c>
      <c r="M46" s="11">
        <v>825</v>
      </c>
      <c r="N46" s="11">
        <v>4000</v>
      </c>
      <c r="O46" s="11" t="s">
        <v>27</v>
      </c>
      <c r="P46" s="11" t="s">
        <v>24</v>
      </c>
    </row>
    <row r="47" spans="1:16" ht="15">
      <c r="A47" s="11" t="s">
        <v>46</v>
      </c>
      <c r="B47" s="11" t="s">
        <v>55</v>
      </c>
      <c r="C47" s="11"/>
      <c r="D47" s="11" t="s">
        <v>34</v>
      </c>
      <c r="E47" s="11">
        <v>35607</v>
      </c>
      <c r="F47" s="11"/>
      <c r="G47" s="11">
        <v>-500</v>
      </c>
      <c r="H47" s="11">
        <v>500</v>
      </c>
      <c r="I47" s="11" t="s">
        <v>26</v>
      </c>
      <c r="J47" s="11">
        <v>1824</v>
      </c>
      <c r="K47" s="11">
        <v>426</v>
      </c>
      <c r="L47" s="11">
        <v>3</v>
      </c>
      <c r="M47" s="11">
        <v>500</v>
      </c>
      <c r="N47" s="11">
        <v>4000</v>
      </c>
      <c r="O47" s="11" t="s">
        <v>27</v>
      </c>
      <c r="P47" s="11" t="s">
        <v>24</v>
      </c>
    </row>
    <row r="48" spans="1:18" ht="15">
      <c r="A48" s="11" t="s">
        <v>33</v>
      </c>
      <c r="B48" s="11" t="s">
        <v>31</v>
      </c>
      <c r="C48" s="11"/>
      <c r="D48" s="11" t="s">
        <v>30</v>
      </c>
      <c r="E48" s="11">
        <v>38385</v>
      </c>
      <c r="F48" s="11"/>
      <c r="G48" s="11">
        <v>-800</v>
      </c>
      <c r="H48" s="11">
        <v>800</v>
      </c>
      <c r="I48" s="11" t="s">
        <v>26</v>
      </c>
      <c r="J48" s="11">
        <v>1838</v>
      </c>
      <c r="K48" s="11">
        <v>953</v>
      </c>
      <c r="L48" s="11">
        <v>3</v>
      </c>
      <c r="M48" s="11">
        <v>523</v>
      </c>
      <c r="N48" s="11">
        <v>4000</v>
      </c>
      <c r="O48" s="11" t="s">
        <v>27</v>
      </c>
      <c r="P48" s="11" t="s">
        <v>24</v>
      </c>
      <c r="R48"/>
    </row>
    <row r="49" spans="1:18" ht="15">
      <c r="A49" s="11" t="s">
        <v>46</v>
      </c>
      <c r="B49" s="11" t="s">
        <v>36</v>
      </c>
      <c r="C49" s="11"/>
      <c r="D49" s="11" t="s">
        <v>34</v>
      </c>
      <c r="E49" s="11">
        <v>52205</v>
      </c>
      <c r="F49" s="11"/>
      <c r="G49" s="11">
        <v>-500</v>
      </c>
      <c r="H49" s="11">
        <v>500</v>
      </c>
      <c r="I49" s="11" t="s">
        <v>26</v>
      </c>
      <c r="J49" s="11">
        <v>1824</v>
      </c>
      <c r="K49" s="11">
        <v>426</v>
      </c>
      <c r="L49" s="11">
        <v>3</v>
      </c>
      <c r="M49" s="11">
        <v>500</v>
      </c>
      <c r="N49" s="11">
        <v>4000</v>
      </c>
      <c r="O49" s="11" t="s">
        <v>27</v>
      </c>
      <c r="P49" s="11" t="s">
        <v>24</v>
      </c>
      <c r="R49"/>
    </row>
    <row r="50" spans="1:18" ht="15">
      <c r="A50" s="11" t="s">
        <v>29</v>
      </c>
      <c r="B50" s="11" t="s">
        <v>56</v>
      </c>
      <c r="C50" s="11"/>
      <c r="D50" s="11" t="s">
        <v>30</v>
      </c>
      <c r="E50" s="11">
        <v>60392</v>
      </c>
      <c r="F50" s="11"/>
      <c r="G50" s="11">
        <v>-600</v>
      </c>
      <c r="H50" s="11">
        <v>600</v>
      </c>
      <c r="I50" s="11" t="s">
        <v>26</v>
      </c>
      <c r="J50" s="11">
        <v>1848</v>
      </c>
      <c r="K50" s="11">
        <v>1011</v>
      </c>
      <c r="L50" s="11">
        <v>3</v>
      </c>
      <c r="M50" s="11">
        <v>525</v>
      </c>
      <c r="N50" s="11">
        <v>4000</v>
      </c>
      <c r="O50" s="11" t="s">
        <v>27</v>
      </c>
      <c r="P50" s="11" t="s">
        <v>24</v>
      </c>
      <c r="R50"/>
    </row>
    <row r="51" ht="15">
      <c r="R51"/>
    </row>
    <row r="52" spans="1:18" ht="15">
      <c r="A52" s="12" t="s">
        <v>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R52"/>
    </row>
    <row r="53" spans="1:18" ht="15">
      <c r="A53" s="12" t="s">
        <v>57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R53"/>
    </row>
    <row r="54" spans="1:18" ht="15">
      <c r="A54" s="12" t="s">
        <v>37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R54"/>
    </row>
    <row r="55" spans="1:18" ht="15">
      <c r="A55" s="12" t="s">
        <v>50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R55"/>
    </row>
    <row r="56" spans="1:18" ht="15">
      <c r="A56" s="12" t="s">
        <v>58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R56"/>
    </row>
    <row r="57" spans="1:18" ht="15">
      <c r="A57" s="12" t="s">
        <v>59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R57"/>
    </row>
    <row r="58" spans="1:18" ht="15">
      <c r="A58" s="12" t="s">
        <v>60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R58"/>
    </row>
    <row r="59" spans="1:18" ht="15">
      <c r="A59" s="12" t="s">
        <v>38</v>
      </c>
      <c r="R59"/>
    </row>
    <row r="60" spans="1:18" ht="15">
      <c r="A60" s="12" t="s">
        <v>39</v>
      </c>
      <c r="R60"/>
    </row>
    <row r="61" s="12" customFormat="1" ht="15"/>
    <row r="62" spans="1:18" ht="15">
      <c r="A62" s="12" t="s">
        <v>8</v>
      </c>
      <c r="R62"/>
    </row>
    <row r="63" spans="1:18" ht="15">
      <c r="A63" s="12" t="s">
        <v>61</v>
      </c>
      <c r="R63"/>
    </row>
    <row r="64" spans="1:18" ht="15">
      <c r="A64" s="12" t="s">
        <v>41</v>
      </c>
      <c r="R64"/>
    </row>
    <row r="65" spans="1:18" ht="15">
      <c r="A65" s="12" t="s">
        <v>51</v>
      </c>
      <c r="R65"/>
    </row>
    <row r="66" spans="1:18" ht="15">
      <c r="A66" s="12" t="s">
        <v>62</v>
      </c>
      <c r="R66"/>
    </row>
    <row r="67" spans="1:18" ht="15">
      <c r="A67" s="12" t="s">
        <v>63</v>
      </c>
      <c r="R67"/>
    </row>
    <row r="68" spans="1:18" ht="15">
      <c r="A68" s="12" t="s">
        <v>40</v>
      </c>
      <c r="R68"/>
    </row>
    <row r="69" spans="1:18" ht="15">
      <c r="A69" s="12" t="s">
        <v>42</v>
      </c>
      <c r="R69"/>
    </row>
    <row r="70" spans="1:18" ht="15">
      <c r="A70" s="12" t="s">
        <v>43</v>
      </c>
      <c r="R70"/>
    </row>
    <row r="71" ht="15">
      <c r="R71"/>
    </row>
    <row r="72" ht="15">
      <c r="R72"/>
    </row>
    <row r="73" ht="15">
      <c r="R73"/>
    </row>
    <row r="74" ht="15">
      <c r="R74"/>
    </row>
    <row r="75" ht="15">
      <c r="R75"/>
    </row>
    <row r="76" ht="15">
      <c r="R76"/>
    </row>
    <row r="77" ht="15">
      <c r="R77"/>
    </row>
    <row r="78" ht="15">
      <c r="R78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mabadean</dc:creator>
  <cp:keywords/>
  <dc:description/>
  <cp:lastModifiedBy>mabadean</cp:lastModifiedBy>
  <dcterms:created xsi:type="dcterms:W3CDTF">2013-01-10T22:46:02Z</dcterms:created>
  <dcterms:modified xsi:type="dcterms:W3CDTF">2016-06-20T22:27:06Z</dcterms:modified>
  <cp:category/>
  <cp:version/>
  <cp:contentType/>
  <cp:contentStatus/>
</cp:coreProperties>
</file>