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<sst xmlns="http://schemas.openxmlformats.org/spreadsheetml/2006/main" count="80" uniqueCount="50">
  <si>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tiemannite60463tiemannite60463tiemannite60463tiemannite60463tiemannite60463tiemannite60463tiemannite60463tiemannite60463tiemannite60463tiemannite60463tiemannite60463tiemannite60463</t>
  </si>
  <si>
    <t>#2</t>
  </si>
  <si>
    <t>#5</t>
  </si>
  <si>
    <t>#8</t>
  </si>
  <si>
    <t>#10</t>
  </si>
  <si>
    <t>#11</t>
  </si>
  <si>
    <t>#12</t>
  </si>
  <si>
    <t>Ox</t>
  </si>
  <si>
    <t>Percents</t>
  </si>
  <si>
    <t>Dev</t>
  </si>
  <si>
    <t>S</t>
  </si>
  <si>
    <t>Fe</t>
  </si>
  <si>
    <t>Cu</t>
  </si>
  <si>
    <t>Zn</t>
  </si>
  <si>
    <t>Cd</t>
  </si>
  <si>
    <t>Se</t>
  </si>
  <si>
    <t>Hg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</si>
  <si>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</si>
  <si>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</si>
  <si>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</si>
  <si>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</si>
  <si>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</si>
  <si>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</si>
  <si>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</si>
  <si>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</si>
  <si>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</si>
  <si>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</si>
  <si>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</si>
  <si>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se_2</t>
  </si>
  <si>
    <t>PET</t>
  </si>
  <si>
    <t>Ka</t>
  </si>
  <si>
    <t>chalcopy</t>
  </si>
  <si>
    <t>cd_1</t>
  </si>
  <si>
    <t>Ma</t>
  </si>
  <si>
    <t>cinnabar</t>
  </si>
  <si>
    <t>LIF</t>
  </si>
  <si>
    <t>ZnS</t>
  </si>
  <si>
    <t>not present in the wds scan</t>
  </si>
  <si>
    <t>Sum</t>
  </si>
  <si>
    <t>Atom weights</t>
  </si>
  <si>
    <t>Atomic proportions</t>
  </si>
  <si>
    <t>Atoms normalized to 2 apfu</t>
  </si>
  <si>
    <t>HgSe</t>
  </si>
  <si>
    <t>ideal</t>
  </si>
  <si>
    <t>measured</t>
  </si>
  <si>
    <t>WDS scan: Se Hg</t>
  </si>
  <si>
    <t>average</t>
  </si>
  <si>
    <t>stdev</t>
  </si>
  <si>
    <t>in formula</t>
  </si>
  <si>
    <r>
      <t>Hg</t>
    </r>
    <r>
      <rPr>
        <vertAlign val="subscript"/>
        <sz val="14"/>
        <rFont val="Times New Roman"/>
        <family val="1"/>
      </rPr>
      <t>1.02</t>
    </r>
    <r>
      <rPr>
        <sz val="14"/>
        <rFont val="Times New Roman"/>
        <family val="1"/>
      </rPr>
      <t>Se</t>
    </r>
    <r>
      <rPr>
        <vertAlign val="subscript"/>
        <sz val="14"/>
        <rFont val="Times New Roman"/>
        <family val="1"/>
      </rPr>
      <t>0.98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</si>
</sst>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K31" sqref="K31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M2" s="7" t="s">
        <v>45</v>
      </c>
      <c r="N2" s="7"/>
      <c r="O2" s="7"/>
    </row>
    <row r="3" spans="1:10" ht="12.75">
      <c r="A3" s="1" t="s">
        <v>7</v>
      </c>
      <c r="B3" s="1" t="s">
        <v>8</v>
      </c>
      <c r="C3" s="1" t="s">
        <v>9</v>
      </c>
      <c r="I3" s="1" t="s">
        <v>46</v>
      </c>
      <c r="J3" s="1" t="s">
        <v>47</v>
      </c>
    </row>
    <row r="4" spans="1:15" ht="12.75">
      <c r="A4" s="1" t="s">
        <v>16</v>
      </c>
      <c r="B4" s="2">
        <v>71.21</v>
      </c>
      <c r="C4" s="2">
        <v>70.85</v>
      </c>
      <c r="D4" s="2">
        <v>71.53</v>
      </c>
      <c r="E4" s="2">
        <v>71.5</v>
      </c>
      <c r="F4" s="2">
        <v>73.5</v>
      </c>
      <c r="G4" s="2">
        <v>73.62</v>
      </c>
      <c r="H4" s="2"/>
      <c r="I4" s="2">
        <f>AVERAGE(B4:G4)</f>
        <v>72.03500000000001</v>
      </c>
      <c r="J4" s="2">
        <f>STDEV(B4:G4)</f>
        <v>1.2070252689975494</v>
      </c>
      <c r="K4" s="2"/>
      <c r="L4" s="2"/>
      <c r="M4" s="2"/>
      <c r="N4" s="2"/>
      <c r="O4" s="2"/>
    </row>
    <row r="5" spans="1:15" ht="12.75">
      <c r="A5" s="1" t="s">
        <v>15</v>
      </c>
      <c r="B5" s="2">
        <v>27.26</v>
      </c>
      <c r="C5" s="2">
        <v>26.95</v>
      </c>
      <c r="D5" s="2">
        <v>26.6</v>
      </c>
      <c r="E5" s="2">
        <v>26.99</v>
      </c>
      <c r="F5" s="2">
        <v>27.01</v>
      </c>
      <c r="G5" s="2">
        <v>27.34</v>
      </c>
      <c r="H5" s="2"/>
      <c r="I5" s="2">
        <f>AVERAGE(B5:G5)</f>
        <v>27.025000000000002</v>
      </c>
      <c r="J5" s="2">
        <f>STDEV(B5:G5)</f>
        <v>0.26159128425828415</v>
      </c>
      <c r="K5" s="2"/>
      <c r="L5" s="2"/>
      <c r="M5" s="2"/>
      <c r="N5" s="2"/>
      <c r="O5" s="2"/>
    </row>
    <row r="6" spans="1:15" s="3" customFormat="1" ht="12.75">
      <c r="A6" s="3" t="s">
        <v>10</v>
      </c>
      <c r="B6" s="4">
        <v>0.16</v>
      </c>
      <c r="C6" s="4">
        <v>0.24</v>
      </c>
      <c r="D6" s="4">
        <v>0.05</v>
      </c>
      <c r="E6" s="4">
        <v>0.12</v>
      </c>
      <c r="F6" s="4">
        <v>0.09</v>
      </c>
      <c r="G6" s="4">
        <v>0.19</v>
      </c>
      <c r="H6" s="4"/>
      <c r="I6" s="4">
        <f>AVERAGE(B6:G6)</f>
        <v>0.1416666666666667</v>
      </c>
      <c r="J6" s="4">
        <f>STDEV(B6:G6)</f>
        <v>0.06911343333004562</v>
      </c>
      <c r="K6" s="4" t="s">
        <v>37</v>
      </c>
      <c r="L6" s="4"/>
      <c r="M6" s="4"/>
      <c r="N6" s="4"/>
      <c r="O6" s="4"/>
    </row>
    <row r="7" spans="1:15" s="3" customFormat="1" ht="12.75">
      <c r="A7" s="3" t="s">
        <v>14</v>
      </c>
      <c r="B7" s="4">
        <v>0.03</v>
      </c>
      <c r="C7" s="4">
        <v>0.11</v>
      </c>
      <c r="D7" s="4">
        <v>0</v>
      </c>
      <c r="E7" s="4">
        <v>0.03</v>
      </c>
      <c r="F7" s="4">
        <v>0.16</v>
      </c>
      <c r="G7" s="4">
        <v>0.06</v>
      </c>
      <c r="H7" s="4"/>
      <c r="I7" s="4">
        <f>AVERAGE(B7:G7)</f>
        <v>0.065</v>
      </c>
      <c r="J7" s="4">
        <f>STDEV(B7:G7)</f>
        <v>0.05958187643906492</v>
      </c>
      <c r="K7" s="4" t="s">
        <v>37</v>
      </c>
      <c r="L7" s="4"/>
      <c r="M7" s="4"/>
      <c r="N7" s="4"/>
      <c r="O7" s="4"/>
    </row>
    <row r="8" spans="1:15" s="3" customFormat="1" ht="12.75">
      <c r="A8" s="3" t="s">
        <v>13</v>
      </c>
      <c r="B8" s="4">
        <v>0</v>
      </c>
      <c r="C8" s="4">
        <v>0.1</v>
      </c>
      <c r="D8" s="4">
        <v>0</v>
      </c>
      <c r="E8" s="4">
        <v>0.05</v>
      </c>
      <c r="F8" s="4">
        <v>0.05</v>
      </c>
      <c r="G8" s="4">
        <v>0.01</v>
      </c>
      <c r="H8" s="4"/>
      <c r="I8" s="4">
        <f>AVERAGE(B8:G8)</f>
        <v>0.035</v>
      </c>
      <c r="J8" s="4">
        <f>STDEV(B8:G8)</f>
        <v>0.039370039370059055</v>
      </c>
      <c r="K8" s="4" t="s">
        <v>37</v>
      </c>
      <c r="L8" s="4"/>
      <c r="M8" s="4"/>
      <c r="N8" s="4"/>
      <c r="O8" s="4"/>
    </row>
    <row r="9" spans="1:15" s="3" customFormat="1" ht="12.75">
      <c r="A9" s="3" t="s">
        <v>12</v>
      </c>
      <c r="B9" s="4">
        <v>0.03</v>
      </c>
      <c r="C9" s="4">
        <v>0.06</v>
      </c>
      <c r="D9" s="4">
        <v>0</v>
      </c>
      <c r="E9" s="4">
        <v>0</v>
      </c>
      <c r="F9" s="4">
        <v>0</v>
      </c>
      <c r="G9" s="4">
        <v>0</v>
      </c>
      <c r="H9" s="4"/>
      <c r="I9" s="4">
        <f>AVERAGE(B9:G9)</f>
        <v>0.015</v>
      </c>
      <c r="J9" s="4">
        <f>STDEV(B9:G9)</f>
        <v>0.025099800796022267</v>
      </c>
      <c r="K9" s="4" t="s">
        <v>37</v>
      </c>
      <c r="L9" s="4"/>
      <c r="M9" s="4"/>
      <c r="N9" s="4"/>
      <c r="O9" s="4"/>
    </row>
    <row r="10" spans="1:15" s="3" customFormat="1" ht="12.75">
      <c r="A10" s="3" t="s">
        <v>11</v>
      </c>
      <c r="B10" s="4">
        <v>0.04</v>
      </c>
      <c r="C10" s="4">
        <v>0.03</v>
      </c>
      <c r="D10" s="4">
        <v>0</v>
      </c>
      <c r="E10" s="4">
        <v>0</v>
      </c>
      <c r="F10" s="4">
        <v>0.01</v>
      </c>
      <c r="G10" s="4">
        <v>0.03</v>
      </c>
      <c r="H10" s="4"/>
      <c r="I10" s="4">
        <f>AVERAGE(B10:G10)</f>
        <v>0.018333333333333333</v>
      </c>
      <c r="J10" s="4">
        <f>STDEV(B10:G10)</f>
        <v>0.017224014243685082</v>
      </c>
      <c r="K10" s="4" t="s">
        <v>37</v>
      </c>
      <c r="L10" s="4"/>
      <c r="M10" s="4"/>
      <c r="N10" s="4"/>
      <c r="O10" s="4"/>
    </row>
    <row r="11" spans="1:15" ht="12.75">
      <c r="A11" s="1" t="s">
        <v>17</v>
      </c>
      <c r="B11" s="2">
        <f>SUM(B4:B5)</f>
        <v>98.47</v>
      </c>
      <c r="C11" s="2">
        <f>SUM(C4:C5)</f>
        <v>97.8</v>
      </c>
      <c r="D11" s="2">
        <f>SUM(D4:D5)</f>
        <v>98.13</v>
      </c>
      <c r="E11" s="2">
        <f>SUM(E4:E5)</f>
        <v>98.49</v>
      </c>
      <c r="F11" s="2">
        <f>SUM(F4:F5)</f>
        <v>100.51</v>
      </c>
      <c r="G11" s="2">
        <f>SUM(G4:G5)</f>
        <v>100.96000000000001</v>
      </c>
      <c r="H11" s="2"/>
      <c r="I11" s="2">
        <f>AVERAGE(B11:G11)</f>
        <v>99.06</v>
      </c>
      <c r="J11" s="2">
        <f>STDEV(B11:G11)</f>
        <v>1.3295111883687796</v>
      </c>
      <c r="K11" s="2"/>
      <c r="L11" s="2"/>
      <c r="M11" s="2"/>
      <c r="N11" s="2"/>
      <c r="O11" s="2"/>
    </row>
    <row r="12" spans="2:15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1" t="s">
        <v>16</v>
      </c>
      <c r="B14" s="2">
        <v>200.592</v>
      </c>
      <c r="C14" s="2">
        <v>200.592</v>
      </c>
      <c r="D14" s="2">
        <v>200.592</v>
      </c>
      <c r="E14" s="2">
        <v>200.592</v>
      </c>
      <c r="F14" s="2">
        <v>200.592</v>
      </c>
      <c r="G14" s="2">
        <v>200.592</v>
      </c>
      <c r="H14" s="2"/>
      <c r="I14" s="2"/>
      <c r="J14" s="2"/>
      <c r="K14" s="2"/>
      <c r="L14" s="2"/>
      <c r="M14" s="2"/>
      <c r="N14" s="2"/>
      <c r="O14" s="2"/>
    </row>
    <row r="15" spans="1:15" ht="12.75">
      <c r="A15" s="1" t="s">
        <v>15</v>
      </c>
      <c r="B15" s="2">
        <v>78.963</v>
      </c>
      <c r="C15" s="2">
        <v>78.963</v>
      </c>
      <c r="D15" s="2">
        <v>78.963</v>
      </c>
      <c r="E15" s="2">
        <v>78.963</v>
      </c>
      <c r="F15" s="2">
        <v>78.963</v>
      </c>
      <c r="G15" s="2">
        <v>78.963</v>
      </c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" t="s">
        <v>40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" t="s">
        <v>16</v>
      </c>
      <c r="B18" s="2">
        <f>B4/B14</f>
        <v>0.35499920236101135</v>
      </c>
      <c r="C18" s="2">
        <f aca="true" t="shared" si="0" ref="C18:G19">C4/C14</f>
        <v>0.3532045146366754</v>
      </c>
      <c r="D18" s="2">
        <f t="shared" si="0"/>
        <v>0.3565944803381989</v>
      </c>
      <c r="E18" s="2">
        <f t="shared" si="0"/>
        <v>0.3564449230278376</v>
      </c>
      <c r="F18" s="2">
        <f t="shared" si="0"/>
        <v>0.3664154103852596</v>
      </c>
      <c r="G18" s="2">
        <f t="shared" si="0"/>
        <v>0.36701363962670497</v>
      </c>
      <c r="H18" s="2"/>
      <c r="I18" s="2"/>
      <c r="J18" s="2"/>
      <c r="K18" s="2"/>
      <c r="L18" s="2"/>
      <c r="M18" s="2"/>
      <c r="N18" s="2"/>
      <c r="O18" s="2"/>
    </row>
    <row r="19" spans="1:15" ht="12.75">
      <c r="A19" s="1" t="s">
        <v>15</v>
      </c>
      <c r="B19" s="2">
        <f>B5/B15</f>
        <v>0.34522497878753344</v>
      </c>
      <c r="C19" s="2">
        <f t="shared" si="0"/>
        <v>0.3412990894469562</v>
      </c>
      <c r="D19" s="2">
        <f t="shared" si="0"/>
        <v>0.33686663373985287</v>
      </c>
      <c r="E19" s="2">
        <f t="shared" si="0"/>
        <v>0.34180565581348227</v>
      </c>
      <c r="F19" s="2">
        <f t="shared" si="0"/>
        <v>0.34205893899674533</v>
      </c>
      <c r="G19" s="2">
        <f t="shared" si="0"/>
        <v>0.3462381115205856</v>
      </c>
      <c r="H19" s="2"/>
      <c r="I19" s="2"/>
      <c r="J19" s="2"/>
      <c r="K19" s="2"/>
      <c r="L19" s="2"/>
      <c r="M19" s="2"/>
      <c r="N19" s="2"/>
      <c r="O19" s="2"/>
    </row>
    <row r="20" spans="1:15" ht="12.75">
      <c r="A20" s="1" t="s">
        <v>38</v>
      </c>
      <c r="B20" s="2">
        <f>SUM(B18:B19)</f>
        <v>0.7002241811485448</v>
      </c>
      <c r="C20" s="2">
        <f>SUM(C18:C19)</f>
        <v>0.6945036040836317</v>
      </c>
      <c r="D20" s="2">
        <f>SUM(D18:D19)</f>
        <v>0.6934611140780518</v>
      </c>
      <c r="E20" s="2">
        <f>SUM(E18:E19)</f>
        <v>0.6982505788413198</v>
      </c>
      <c r="F20" s="2">
        <f>SUM(F18:F19)</f>
        <v>0.7084743493820049</v>
      </c>
      <c r="G20" s="2">
        <f>SUM(G18:G19)</f>
        <v>0.7132517511472906</v>
      </c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1" t="s">
        <v>41</v>
      </c>
      <c r="B22" s="2"/>
      <c r="C22" s="2"/>
      <c r="D22" s="2"/>
      <c r="E22" s="2"/>
      <c r="F22" s="2"/>
      <c r="G22" s="2"/>
      <c r="H22" s="2"/>
      <c r="I22" s="1" t="s">
        <v>46</v>
      </c>
      <c r="J22" s="1" t="s">
        <v>47</v>
      </c>
      <c r="K22" s="2" t="s">
        <v>48</v>
      </c>
      <c r="L22" s="2"/>
      <c r="M22" s="2"/>
      <c r="N22" s="2"/>
      <c r="O22" s="2"/>
    </row>
    <row r="23" spans="1:15" ht="12.75">
      <c r="A23" s="1" t="s">
        <v>16</v>
      </c>
      <c r="B23" s="2">
        <f>B18*2/B20</f>
        <v>1.013958706135292</v>
      </c>
      <c r="C23" s="2">
        <f>C18*2/C20</f>
        <v>1.0171423519182854</v>
      </c>
      <c r="D23" s="2">
        <f>D18*2/D20</f>
        <v>1.0284483818888301</v>
      </c>
      <c r="E23" s="2">
        <f>E18*2/E20</f>
        <v>1.0209656356299022</v>
      </c>
      <c r="F23" s="2">
        <f>F18*2/F20</f>
        <v>1.034378762491204</v>
      </c>
      <c r="G23" s="2">
        <f>G18*2/G20</f>
        <v>1.029127903398346</v>
      </c>
      <c r="H23" s="2"/>
      <c r="I23" s="2">
        <f>AVERAGE(B23:G23)</f>
        <v>1.0240036235769765</v>
      </c>
      <c r="J23" s="2">
        <f>STDEV(B23:G23)</f>
        <v>0.00788497829519839</v>
      </c>
      <c r="K23" s="5">
        <v>1.02</v>
      </c>
      <c r="L23" s="2"/>
      <c r="M23" s="2"/>
      <c r="N23" s="2"/>
      <c r="O23" s="2"/>
    </row>
    <row r="24" spans="1:15" ht="12.75">
      <c r="A24" s="1" t="s">
        <v>15</v>
      </c>
      <c r="B24" s="2">
        <f>B19*2/B20</f>
        <v>0.9860412938647082</v>
      </c>
      <c r="C24" s="2">
        <f>C19*2/C20</f>
        <v>0.9828576480817145</v>
      </c>
      <c r="D24" s="2">
        <f>D19*2/D20</f>
        <v>0.9715516181111699</v>
      </c>
      <c r="E24" s="2">
        <f>E19*2/E20</f>
        <v>0.979034364370098</v>
      </c>
      <c r="F24" s="2">
        <f>F19*2/F20</f>
        <v>0.9656212375087959</v>
      </c>
      <c r="G24" s="2">
        <f>G19*2/G20</f>
        <v>0.9708720966016541</v>
      </c>
      <c r="H24" s="2"/>
      <c r="I24" s="2">
        <f>AVERAGE(B24:G24)</f>
        <v>0.9759963764230234</v>
      </c>
      <c r="J24" s="2">
        <f>STDEV(B24:G24)</f>
        <v>0.007884978295209654</v>
      </c>
      <c r="K24" s="5">
        <v>0.98</v>
      </c>
      <c r="L24" s="2"/>
      <c r="M24" s="2"/>
      <c r="N24" s="2"/>
      <c r="O24" s="2"/>
    </row>
    <row r="25" spans="1:15" ht="12.75">
      <c r="A25" s="1" t="s">
        <v>38</v>
      </c>
      <c r="B25" s="2">
        <f>SUM(B23:B24)</f>
        <v>2</v>
      </c>
      <c r="C25" s="2">
        <f>SUM(C23:C24)</f>
        <v>2</v>
      </c>
      <c r="D25" s="2">
        <f>SUM(D23:D24)</f>
        <v>2</v>
      </c>
      <c r="E25" s="2">
        <f>SUM(E23:E24)</f>
        <v>2</v>
      </c>
      <c r="F25" s="2">
        <f>SUM(F23:F24)</f>
        <v>2</v>
      </c>
      <c r="G25" s="2">
        <f>SUM(G23:G24)</f>
        <v>2</v>
      </c>
      <c r="H25" s="2"/>
      <c r="I25" s="2">
        <f>AVERAGE(B25:G25)</f>
        <v>2</v>
      </c>
      <c r="J25" s="2">
        <f>STDEV(B25:G25)</f>
        <v>0</v>
      </c>
      <c r="K25" s="2"/>
      <c r="L25" s="2"/>
      <c r="M25" s="2"/>
      <c r="N25" s="2"/>
      <c r="O25" s="2"/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8.75">
      <c r="B27" s="2"/>
      <c r="C27" s="2"/>
      <c r="D27" s="2" t="s">
        <v>43</v>
      </c>
      <c r="E27" s="2"/>
      <c r="F27" s="6" t="s">
        <v>42</v>
      </c>
      <c r="G27" s="2"/>
      <c r="H27" s="2"/>
      <c r="I27" s="2"/>
      <c r="J27" s="2"/>
      <c r="K27" s="2"/>
      <c r="L27" s="2"/>
      <c r="M27" s="2"/>
      <c r="N27" s="2"/>
      <c r="O27" s="2"/>
    </row>
    <row r="28" spans="2:15" ht="20.25">
      <c r="B28" s="2"/>
      <c r="C28" s="2"/>
      <c r="D28" s="2" t="s">
        <v>44</v>
      </c>
      <c r="E28" s="2"/>
      <c r="F28" s="6" t="s">
        <v>49</v>
      </c>
      <c r="G28" s="2"/>
      <c r="H28" s="2"/>
      <c r="I28" s="2"/>
      <c r="J28" s="2"/>
      <c r="K28" s="2"/>
      <c r="L28" s="2"/>
      <c r="M28" s="2"/>
      <c r="N28" s="2"/>
      <c r="O28" s="2"/>
    </row>
    <row r="29" spans="2:20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8" ht="12.75">
      <c r="A32" s="1" t="s">
        <v>18</v>
      </c>
      <c r="B32" s="1" t="s">
        <v>19</v>
      </c>
      <c r="C32" s="1" t="s">
        <v>20</v>
      </c>
      <c r="D32" s="1" t="s">
        <v>21</v>
      </c>
      <c r="E32" s="1" t="s">
        <v>22</v>
      </c>
      <c r="F32" s="1" t="s">
        <v>23</v>
      </c>
      <c r="G32" s="1" t="s">
        <v>24</v>
      </c>
      <c r="H32" s="1" t="s">
        <v>25</v>
      </c>
    </row>
    <row r="33" spans="1:8" ht="12.75">
      <c r="A33" s="1" t="s">
        <v>26</v>
      </c>
      <c r="B33" s="1" t="s">
        <v>15</v>
      </c>
      <c r="C33" s="1" t="s">
        <v>27</v>
      </c>
      <c r="D33" s="1">
        <v>20</v>
      </c>
      <c r="E33" s="1">
        <v>10</v>
      </c>
      <c r="F33" s="1">
        <v>600</v>
      </c>
      <c r="G33" s="1">
        <v>-600</v>
      </c>
      <c r="H33" s="1" t="s">
        <v>28</v>
      </c>
    </row>
    <row r="34" spans="1:8" ht="12.75">
      <c r="A34" s="1" t="s">
        <v>29</v>
      </c>
      <c r="B34" s="1" t="s">
        <v>10</v>
      </c>
      <c r="C34" s="1" t="s">
        <v>30</v>
      </c>
      <c r="D34" s="1">
        <v>20</v>
      </c>
      <c r="E34" s="1">
        <v>10</v>
      </c>
      <c r="F34" s="1">
        <v>600</v>
      </c>
      <c r="G34" s="1">
        <v>-600</v>
      </c>
      <c r="H34" s="1" t="s">
        <v>31</v>
      </c>
    </row>
    <row r="35" spans="1:8" ht="12.75">
      <c r="A35" s="1" t="s">
        <v>29</v>
      </c>
      <c r="B35" s="1" t="s">
        <v>14</v>
      </c>
      <c r="C35" s="1" t="s">
        <v>27</v>
      </c>
      <c r="D35" s="1">
        <v>20</v>
      </c>
      <c r="E35" s="1">
        <v>10</v>
      </c>
      <c r="F35" s="1">
        <v>500</v>
      </c>
      <c r="G35" s="1">
        <v>-500</v>
      </c>
      <c r="H35" s="1" t="s">
        <v>32</v>
      </c>
    </row>
    <row r="36" spans="1:8" ht="12.75">
      <c r="A36" s="1" t="s">
        <v>29</v>
      </c>
      <c r="B36" s="1" t="s">
        <v>16</v>
      </c>
      <c r="C36" s="1" t="s">
        <v>33</v>
      </c>
      <c r="D36" s="1">
        <v>20</v>
      </c>
      <c r="E36" s="1">
        <v>10</v>
      </c>
      <c r="F36" s="1">
        <v>500</v>
      </c>
      <c r="G36" s="1">
        <v>-500</v>
      </c>
      <c r="H36" s="1" t="s">
        <v>34</v>
      </c>
    </row>
    <row r="37" spans="1:8" ht="12.75">
      <c r="A37" s="1" t="s">
        <v>35</v>
      </c>
      <c r="B37" s="1" t="s">
        <v>11</v>
      </c>
      <c r="C37" s="1" t="s">
        <v>30</v>
      </c>
      <c r="D37" s="1">
        <v>20</v>
      </c>
      <c r="E37" s="1">
        <v>10</v>
      </c>
      <c r="F37" s="1">
        <v>500</v>
      </c>
      <c r="G37" s="1">
        <v>-500</v>
      </c>
      <c r="H37" s="1" t="s">
        <v>31</v>
      </c>
    </row>
    <row r="38" spans="1:8" ht="12.75">
      <c r="A38" s="1" t="s">
        <v>35</v>
      </c>
      <c r="B38" s="1" t="s">
        <v>12</v>
      </c>
      <c r="C38" s="1" t="s">
        <v>30</v>
      </c>
      <c r="D38" s="1">
        <v>20</v>
      </c>
      <c r="E38" s="1">
        <v>10</v>
      </c>
      <c r="F38" s="1">
        <v>500</v>
      </c>
      <c r="G38" s="1">
        <v>-500</v>
      </c>
      <c r="H38" s="1" t="s">
        <v>31</v>
      </c>
    </row>
    <row r="39" spans="1:8" ht="12.75">
      <c r="A39" s="1" t="s">
        <v>35</v>
      </c>
      <c r="B39" s="1" t="s">
        <v>13</v>
      </c>
      <c r="C39" s="1" t="s">
        <v>30</v>
      </c>
      <c r="D39" s="1">
        <v>20</v>
      </c>
      <c r="E39" s="1">
        <v>10</v>
      </c>
      <c r="F39" s="1">
        <v>500</v>
      </c>
      <c r="G39" s="1">
        <v>-500</v>
      </c>
      <c r="H39" s="1" t="s">
        <v>36</v>
      </c>
    </row>
    <row r="42" spans="2:1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2007-12-18T17:57:42Z</dcterms:created>
  <dcterms:modified xsi:type="dcterms:W3CDTF">2007-12-18T17:57:42Z</dcterms:modified>
  <cp:category/>
  <cp:version/>
  <cp:contentType/>
  <cp:contentStatus/>
</cp:coreProperties>
</file>