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96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<sst xmlns="http://schemas.openxmlformats.org/spreadsheetml/2006/main" count="90" uniqueCount="57">
  <si>
    <t>umangite70019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</si>
  <si>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</si>
  <si>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</si>
  <si>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</si>
  <si>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</si>
  <si>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</si>
  <si>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</si>
  <si>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</si>
  <si>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</si>
  <si>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</si>
  <si>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</si>
  <si>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</si>
  <si>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</si>
  <si>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Ox</t>
  </si>
  <si>
    <t>Wt</t>
  </si>
  <si>
    <t>Percents</t>
  </si>
  <si>
    <t>Average</t>
  </si>
  <si>
    <t>Standard</t>
  </si>
  <si>
    <t>Dev</t>
  </si>
  <si>
    <t>S</t>
  </si>
  <si>
    <t>Fe</t>
  </si>
  <si>
    <t>Cu</t>
  </si>
  <si>
    <t>Zn</t>
  </si>
  <si>
    <t>Se</t>
  </si>
  <si>
    <t>Ag</t>
  </si>
  <si>
    <t>Pb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</si>
  <si>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</si>
  <si>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</si>
  <si>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</si>
  <si>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</si>
  <si>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</si>
  <si>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</si>
  <si>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</si>
  <si>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</si>
  <si>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</si>
  <si>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</si>
  <si>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</si>
  <si>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se_2</t>
  </si>
  <si>
    <t>PET</t>
  </si>
  <si>
    <t>Ka</t>
  </si>
  <si>
    <t>chalcopy</t>
  </si>
  <si>
    <t>ag</t>
  </si>
  <si>
    <t>LIF</t>
  </si>
  <si>
    <t>ZnS</t>
  </si>
  <si>
    <t>galena2</t>
  </si>
  <si>
    <r>
      <t>Cu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Se</t>
    </r>
    <r>
      <rPr>
        <vertAlign val="subscript"/>
        <sz val="14"/>
        <rFont val="Times New Roman"/>
        <family val="1"/>
      </rPr>
      <t>2</t>
    </r>
  </si>
  <si>
    <t>Sum</t>
  </si>
  <si>
    <t>Atom weights</t>
  </si>
  <si>
    <t>Atom proportions</t>
  </si>
  <si>
    <t>Atom normalized to 5 apfu</t>
  </si>
  <si>
    <t>average</t>
  </si>
  <si>
    <t>stdev</t>
  </si>
  <si>
    <t>in formula</t>
  </si>
  <si>
    <r>
      <t>Cu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Se</t>
    </r>
    <r>
      <rPr>
        <vertAlign val="subscript"/>
        <sz val="14"/>
        <rFont val="Times New Roman"/>
        <family val="1"/>
      </rPr>
      <t>2.00</t>
    </r>
  </si>
  <si>
    <t>ideal</t>
  </si>
  <si>
    <t>measured</t>
  </si>
  <si>
    <t>WDS scan: Cu 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</si>
</sst>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T7" sqref="T7"/>
    </sheetView>
  </sheetViews>
  <sheetFormatPr defaultColWidth="9.00390625" defaultRowHeight="13.5"/>
  <cols>
    <col min="1" max="16384" width="5.25390625" style="1" customWidth="1"/>
  </cols>
  <sheetData>
    <row r="1" spans="2:19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Q1" s="5" t="s">
        <v>56</v>
      </c>
      <c r="R1" s="5"/>
      <c r="S1" s="5"/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O3" s="1" t="s">
        <v>50</v>
      </c>
      <c r="P3" s="1" t="s">
        <v>51</v>
      </c>
    </row>
    <row r="4" spans="1:19" ht="12.75">
      <c r="A4" s="1" t="s">
        <v>21</v>
      </c>
      <c r="B4" s="2">
        <v>55.13</v>
      </c>
      <c r="C4" s="2">
        <v>55.32</v>
      </c>
      <c r="D4" s="2">
        <v>55.28</v>
      </c>
      <c r="E4" s="2">
        <v>54.69</v>
      </c>
      <c r="F4" s="2">
        <v>54.02</v>
      </c>
      <c r="G4" s="2">
        <v>54.02</v>
      </c>
      <c r="H4" s="2">
        <v>54.48</v>
      </c>
      <c r="I4" s="2">
        <v>53.62</v>
      </c>
      <c r="J4" s="2">
        <v>52.85</v>
      </c>
      <c r="K4" s="2">
        <v>53.56</v>
      </c>
      <c r="L4" s="2">
        <v>54.36</v>
      </c>
      <c r="M4" s="2">
        <v>54.15</v>
      </c>
      <c r="N4" s="2"/>
      <c r="O4" s="2">
        <f>AVERAGE(B4:M4)</f>
        <v>54.29</v>
      </c>
      <c r="P4" s="2">
        <f>STDEV(B4:M4)</f>
        <v>0.7488415295400255</v>
      </c>
      <c r="Q4" s="2"/>
      <c r="R4" s="2"/>
      <c r="S4" s="2"/>
    </row>
    <row r="5" spans="1:19" ht="12.75">
      <c r="A5" s="1" t="s">
        <v>23</v>
      </c>
      <c r="B5" s="2">
        <v>45.52</v>
      </c>
      <c r="C5" s="2">
        <v>45.48</v>
      </c>
      <c r="D5" s="2">
        <v>45.67</v>
      </c>
      <c r="E5" s="2">
        <v>45.25</v>
      </c>
      <c r="F5" s="2">
        <v>45</v>
      </c>
      <c r="G5" s="2">
        <v>44.77</v>
      </c>
      <c r="H5" s="2">
        <v>44.12</v>
      </c>
      <c r="I5" s="2">
        <v>44.06</v>
      </c>
      <c r="J5" s="2">
        <v>44.9</v>
      </c>
      <c r="K5" s="2">
        <v>45.31</v>
      </c>
      <c r="L5" s="2">
        <v>44.76</v>
      </c>
      <c r="M5" s="2">
        <v>44.92</v>
      </c>
      <c r="N5" s="2"/>
      <c r="O5" s="2">
        <f>AVERAGE(B5:M5)</f>
        <v>44.98</v>
      </c>
      <c r="P5" s="2">
        <f>STDEV(B5:M5)</f>
        <v>0.5124273784467431</v>
      </c>
      <c r="Q5" s="2"/>
      <c r="R5" s="2"/>
      <c r="S5" s="2"/>
    </row>
    <row r="6" spans="1:19" ht="12.75">
      <c r="A6" s="1" t="s">
        <v>26</v>
      </c>
      <c r="B6" s="2">
        <f>SUM(B4:B5)</f>
        <v>100.65</v>
      </c>
      <c r="C6" s="2">
        <f aca="true" t="shared" si="0" ref="C6:M6">SUM(C4:C5)</f>
        <v>100.8</v>
      </c>
      <c r="D6" s="2">
        <f t="shared" si="0"/>
        <v>100.95</v>
      </c>
      <c r="E6" s="2">
        <f t="shared" si="0"/>
        <v>99.94</v>
      </c>
      <c r="F6" s="2">
        <f t="shared" si="0"/>
        <v>99.02000000000001</v>
      </c>
      <c r="G6" s="2">
        <f t="shared" si="0"/>
        <v>98.79</v>
      </c>
      <c r="H6" s="2">
        <f t="shared" si="0"/>
        <v>98.6</v>
      </c>
      <c r="I6" s="2">
        <f t="shared" si="0"/>
        <v>97.68</v>
      </c>
      <c r="J6" s="2">
        <f t="shared" si="0"/>
        <v>97.75</v>
      </c>
      <c r="K6" s="2">
        <f t="shared" si="0"/>
        <v>98.87</v>
      </c>
      <c r="L6" s="2">
        <f t="shared" si="0"/>
        <v>99.12</v>
      </c>
      <c r="M6" s="2">
        <f t="shared" si="0"/>
        <v>99.07</v>
      </c>
      <c r="N6" s="2"/>
      <c r="O6" s="2">
        <f>AVERAGE(B6:M6)</f>
        <v>99.27</v>
      </c>
      <c r="P6" s="2">
        <f>STDEV(B6:M6)</f>
        <v>1.1003883611952248</v>
      </c>
      <c r="Q6" s="2"/>
      <c r="R6" s="2"/>
      <c r="S6" s="2"/>
    </row>
    <row r="7" spans="2:19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1" t="s">
        <v>47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1" t="s">
        <v>21</v>
      </c>
      <c r="B9" s="2">
        <v>63.546</v>
      </c>
      <c r="C9" s="2">
        <v>63.546</v>
      </c>
      <c r="D9" s="2">
        <v>63.546</v>
      </c>
      <c r="E9" s="2">
        <v>63.546</v>
      </c>
      <c r="F9" s="2">
        <v>63.546</v>
      </c>
      <c r="G9" s="2">
        <v>63.546</v>
      </c>
      <c r="H9" s="2">
        <v>63.546</v>
      </c>
      <c r="I9" s="2">
        <v>63.546</v>
      </c>
      <c r="J9" s="2">
        <v>63.546</v>
      </c>
      <c r="K9" s="2">
        <v>63.546</v>
      </c>
      <c r="L9" s="2">
        <v>63.546</v>
      </c>
      <c r="M9" s="2">
        <v>63.546</v>
      </c>
      <c r="N9" s="2"/>
      <c r="O9" s="2"/>
      <c r="P9" s="2"/>
      <c r="Q9" s="2"/>
      <c r="R9" s="2"/>
      <c r="S9" s="2"/>
    </row>
    <row r="10" spans="1:19" ht="12.75">
      <c r="A10" s="1" t="s">
        <v>23</v>
      </c>
      <c r="B10" s="2">
        <v>78.963</v>
      </c>
      <c r="C10" s="2">
        <v>78.963</v>
      </c>
      <c r="D10" s="2">
        <v>78.963</v>
      </c>
      <c r="E10" s="2">
        <v>78.963</v>
      </c>
      <c r="F10" s="2">
        <v>78.963</v>
      </c>
      <c r="G10" s="2">
        <v>78.963</v>
      </c>
      <c r="H10" s="2">
        <v>78.963</v>
      </c>
      <c r="I10" s="2">
        <v>78.963</v>
      </c>
      <c r="J10" s="2">
        <v>78.963</v>
      </c>
      <c r="K10" s="2">
        <v>78.963</v>
      </c>
      <c r="L10" s="2">
        <v>78.963</v>
      </c>
      <c r="M10" s="2">
        <v>78.963</v>
      </c>
      <c r="N10" s="2"/>
      <c r="O10" s="2"/>
      <c r="P10" s="2"/>
      <c r="Q10" s="2"/>
      <c r="R10" s="2"/>
      <c r="S10" s="2"/>
    </row>
    <row r="11" spans="2:19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1" t="s">
        <v>48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1" t="s">
        <v>21</v>
      </c>
      <c r="B14" s="2">
        <f>B4/B9</f>
        <v>0.867560507349007</v>
      </c>
      <c r="C14" s="2">
        <f aca="true" t="shared" si="1" ref="C14:M15">C4/C9</f>
        <v>0.8705504673779625</v>
      </c>
      <c r="D14" s="2">
        <f t="shared" si="1"/>
        <v>0.8699210021087087</v>
      </c>
      <c r="E14" s="2">
        <f t="shared" si="1"/>
        <v>0.8606363893872155</v>
      </c>
      <c r="F14" s="2">
        <f t="shared" si="1"/>
        <v>0.850092846127215</v>
      </c>
      <c r="G14" s="2">
        <f t="shared" si="1"/>
        <v>0.850092846127215</v>
      </c>
      <c r="H14" s="2">
        <f t="shared" si="1"/>
        <v>0.8573316967236332</v>
      </c>
      <c r="I14" s="2">
        <f t="shared" si="1"/>
        <v>0.8437981934346772</v>
      </c>
      <c r="J14" s="2">
        <f t="shared" si="1"/>
        <v>0.8316809870015422</v>
      </c>
      <c r="K14" s="2">
        <f t="shared" si="1"/>
        <v>0.8428539955307967</v>
      </c>
      <c r="L14" s="2">
        <f t="shared" si="1"/>
        <v>0.855443300915872</v>
      </c>
      <c r="M14" s="2">
        <f t="shared" si="1"/>
        <v>0.8521386082522897</v>
      </c>
      <c r="N14" s="2"/>
      <c r="O14" s="2"/>
      <c r="P14" s="2"/>
      <c r="Q14" s="2"/>
      <c r="R14" s="2"/>
      <c r="S14" s="2"/>
    </row>
    <row r="15" spans="1:19" ht="12.75">
      <c r="A15" s="1" t="s">
        <v>23</v>
      </c>
      <c r="B15" s="2">
        <f>B5/B10</f>
        <v>0.5764725251066957</v>
      </c>
      <c r="C15" s="2">
        <f t="shared" si="1"/>
        <v>0.5759659587401694</v>
      </c>
      <c r="D15" s="2">
        <f t="shared" si="1"/>
        <v>0.5783721489811685</v>
      </c>
      <c r="E15" s="2">
        <f t="shared" si="1"/>
        <v>0.5730532021326444</v>
      </c>
      <c r="F15" s="2">
        <f t="shared" si="1"/>
        <v>0.5698871623418563</v>
      </c>
      <c r="G15" s="2">
        <f t="shared" si="1"/>
        <v>0.5669744057343313</v>
      </c>
      <c r="H15" s="2">
        <f t="shared" si="1"/>
        <v>0.5587427022782823</v>
      </c>
      <c r="I15" s="2">
        <f t="shared" si="1"/>
        <v>0.5579828527284931</v>
      </c>
      <c r="J15" s="2">
        <f t="shared" si="1"/>
        <v>0.5686207464255411</v>
      </c>
      <c r="K15" s="2">
        <f t="shared" si="1"/>
        <v>0.5738130516824336</v>
      </c>
      <c r="L15" s="2">
        <f t="shared" si="1"/>
        <v>0.5668477641426998</v>
      </c>
      <c r="M15" s="2">
        <f t="shared" si="1"/>
        <v>0.5688740296088042</v>
      </c>
      <c r="N15" s="2"/>
      <c r="O15" s="2"/>
      <c r="P15" s="2"/>
      <c r="Q15" s="2"/>
      <c r="R15" s="2"/>
      <c r="S15" s="2"/>
    </row>
    <row r="16" spans="1:19" ht="12.75">
      <c r="A16" s="1" t="s">
        <v>46</v>
      </c>
      <c r="B16" s="2">
        <f>SUM(B14:B15)</f>
        <v>1.4440330324557027</v>
      </c>
      <c r="C16" s="2">
        <f aca="true" t="shared" si="2" ref="C16:M16">SUM(C14:C15)</f>
        <v>1.4465164261181318</v>
      </c>
      <c r="D16" s="2">
        <f t="shared" si="2"/>
        <v>1.448293151089877</v>
      </c>
      <c r="E16" s="2">
        <f t="shared" si="2"/>
        <v>1.43368959151986</v>
      </c>
      <c r="F16" s="2">
        <f t="shared" si="2"/>
        <v>1.4199800084690715</v>
      </c>
      <c r="G16" s="2">
        <f t="shared" si="2"/>
        <v>1.4170672518615464</v>
      </c>
      <c r="H16" s="2">
        <f t="shared" si="2"/>
        <v>1.4160743990019156</v>
      </c>
      <c r="I16" s="2">
        <f t="shared" si="2"/>
        <v>1.4017810461631703</v>
      </c>
      <c r="J16" s="2">
        <f t="shared" si="2"/>
        <v>1.4003017334270833</v>
      </c>
      <c r="K16" s="2">
        <f t="shared" si="2"/>
        <v>1.4166670472132301</v>
      </c>
      <c r="L16" s="2">
        <f t="shared" si="2"/>
        <v>1.4222910650585718</v>
      </c>
      <c r="M16" s="2">
        <f t="shared" si="2"/>
        <v>1.4210126378610939</v>
      </c>
      <c r="N16" s="2"/>
      <c r="O16" s="2"/>
      <c r="P16" s="2"/>
      <c r="Q16" s="2"/>
      <c r="R16" s="2"/>
      <c r="S16" s="2"/>
    </row>
    <row r="17" spans="2:19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1" t="s">
        <v>49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 t="s">
        <v>50</v>
      </c>
      <c r="P18" s="1" t="s">
        <v>51</v>
      </c>
      <c r="Q18" s="2" t="s">
        <v>52</v>
      </c>
      <c r="R18" s="2"/>
      <c r="S18" s="2"/>
    </row>
    <row r="19" spans="1:19" ht="12.75">
      <c r="A19" s="1" t="s">
        <v>21</v>
      </c>
      <c r="B19" s="2">
        <f>B14*5/B16</f>
        <v>3.0039496599106377</v>
      </c>
      <c r="C19" s="2">
        <f aca="true" t="shared" si="3" ref="C19:M19">C14*5/C16</f>
        <v>3.0091274860741466</v>
      </c>
      <c r="D19" s="2">
        <f t="shared" si="3"/>
        <v>3.0032628458336323</v>
      </c>
      <c r="E19" s="2">
        <f t="shared" si="3"/>
        <v>3.001473939958131</v>
      </c>
      <c r="F19" s="2">
        <f t="shared" si="3"/>
        <v>2.993326811141971</v>
      </c>
      <c r="G19" s="2">
        <f t="shared" si="3"/>
        <v>2.9994795413219832</v>
      </c>
      <c r="H19" s="2">
        <f t="shared" si="3"/>
        <v>3.0271421378986227</v>
      </c>
      <c r="I19" s="2">
        <f t="shared" si="3"/>
        <v>3.0097360630757786</v>
      </c>
      <c r="J19" s="2">
        <f t="shared" si="3"/>
        <v>2.9696492089818927</v>
      </c>
      <c r="K19" s="2">
        <f t="shared" si="3"/>
        <v>2.9747780086676014</v>
      </c>
      <c r="L19" s="2">
        <f t="shared" si="3"/>
        <v>3.007272287408498</v>
      </c>
      <c r="M19" s="2">
        <f t="shared" si="3"/>
        <v>2.9983498582212733</v>
      </c>
      <c r="N19" s="2"/>
      <c r="O19" s="2">
        <f>AVERAGE(B19:M19)</f>
        <v>2.999795654041181</v>
      </c>
      <c r="P19" s="2">
        <f>STDEV(B19:M19)</f>
        <v>0.015375440230311874</v>
      </c>
      <c r="Q19" s="4">
        <v>3</v>
      </c>
      <c r="R19" s="2"/>
      <c r="S19" s="2"/>
    </row>
    <row r="20" spans="1:19" ht="12.75">
      <c r="A20" s="1" t="s">
        <v>23</v>
      </c>
      <c r="B20" s="2">
        <f>B15*5/B16</f>
        <v>1.9960503400893623</v>
      </c>
      <c r="C20" s="2">
        <f aca="true" t="shared" si="4" ref="C20:M20">C15*5/C16</f>
        <v>1.9908725139258543</v>
      </c>
      <c r="D20" s="2">
        <f t="shared" si="4"/>
        <v>1.9967371541663679</v>
      </c>
      <c r="E20" s="2">
        <f t="shared" si="4"/>
        <v>1.998526060041869</v>
      </c>
      <c r="F20" s="2">
        <f t="shared" si="4"/>
        <v>2.0066731888580285</v>
      </c>
      <c r="G20" s="2">
        <f t="shared" si="4"/>
        <v>2.0005204586780163</v>
      </c>
      <c r="H20" s="2">
        <f t="shared" si="4"/>
        <v>1.9728578621013768</v>
      </c>
      <c r="I20" s="2">
        <f t="shared" si="4"/>
        <v>1.9902639369242217</v>
      </c>
      <c r="J20" s="2">
        <f t="shared" si="4"/>
        <v>2.0303507910181073</v>
      </c>
      <c r="K20" s="2">
        <f t="shared" si="4"/>
        <v>2.0252219913323994</v>
      </c>
      <c r="L20" s="2">
        <f t="shared" si="4"/>
        <v>1.992727712591502</v>
      </c>
      <c r="M20" s="2">
        <f t="shared" si="4"/>
        <v>2.0016501417787267</v>
      </c>
      <c r="N20" s="2"/>
      <c r="O20" s="2">
        <f>AVERAGE(B20:M20)</f>
        <v>2.0002043459588195</v>
      </c>
      <c r="P20" s="2">
        <f>STDEV(B20:M20)</f>
        <v>0.015375440230332882</v>
      </c>
      <c r="Q20" s="4">
        <v>2</v>
      </c>
      <c r="R20" s="2"/>
      <c r="S20" s="2"/>
    </row>
    <row r="21" spans="1:19" ht="12.75">
      <c r="A21" s="1" t="s">
        <v>46</v>
      </c>
      <c r="B21" s="2">
        <f>SUM(B19:B20)</f>
        <v>5</v>
      </c>
      <c r="C21" s="2">
        <f aca="true" t="shared" si="5" ref="C21:M21">SUM(C19:C20)</f>
        <v>5.000000000000001</v>
      </c>
      <c r="D21" s="2">
        <f t="shared" si="5"/>
        <v>5</v>
      </c>
      <c r="E21" s="2">
        <f t="shared" si="5"/>
        <v>5</v>
      </c>
      <c r="F21" s="2">
        <f t="shared" si="5"/>
        <v>5</v>
      </c>
      <c r="G21" s="2">
        <f t="shared" si="5"/>
        <v>5</v>
      </c>
      <c r="H21" s="2">
        <f t="shared" si="5"/>
        <v>5</v>
      </c>
      <c r="I21" s="2">
        <f t="shared" si="5"/>
        <v>5</v>
      </c>
      <c r="J21" s="2">
        <f t="shared" si="5"/>
        <v>5</v>
      </c>
      <c r="K21" s="2">
        <f t="shared" si="5"/>
        <v>5.000000000000001</v>
      </c>
      <c r="L21" s="2">
        <f t="shared" si="5"/>
        <v>5</v>
      </c>
      <c r="M21" s="2">
        <f t="shared" si="5"/>
        <v>5</v>
      </c>
      <c r="N21" s="2"/>
      <c r="O21" s="2"/>
      <c r="P21" s="2"/>
      <c r="Q21" s="2"/>
      <c r="R21" s="2"/>
      <c r="S21" s="2"/>
    </row>
    <row r="22" spans="2:19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20.25">
      <c r="B23" s="2"/>
      <c r="C23" s="2"/>
      <c r="D23" s="2"/>
      <c r="E23" s="2"/>
      <c r="F23" s="2" t="s">
        <v>54</v>
      </c>
      <c r="G23" s="2"/>
      <c r="H23" s="2"/>
      <c r="I23" s="2"/>
      <c r="J23" s="3" t="s">
        <v>45</v>
      </c>
      <c r="K23" s="2"/>
      <c r="L23" s="2"/>
      <c r="M23" s="2"/>
      <c r="N23" s="2"/>
      <c r="O23" s="2"/>
      <c r="P23" s="2"/>
      <c r="Q23" s="2"/>
      <c r="R23" s="2"/>
      <c r="S23" s="2"/>
    </row>
    <row r="24" spans="6:10" ht="20.25">
      <c r="F24" s="1" t="s">
        <v>55</v>
      </c>
      <c r="J24" s="3" t="s">
        <v>53</v>
      </c>
    </row>
    <row r="25" ht="13.5">
      <c r="J25"/>
    </row>
    <row r="26" spans="1:8" ht="12.75">
      <c r="A26" s="1" t="s">
        <v>27</v>
      </c>
      <c r="B26" s="1" t="s">
        <v>28</v>
      </c>
      <c r="C26" s="1" t="s">
        <v>29</v>
      </c>
      <c r="D26" s="1" t="s">
        <v>30</v>
      </c>
      <c r="E26" s="1" t="s">
        <v>31</v>
      </c>
      <c r="F26" s="1" t="s">
        <v>32</v>
      </c>
      <c r="G26" s="1" t="s">
        <v>33</v>
      </c>
      <c r="H26" s="1" t="s">
        <v>34</v>
      </c>
    </row>
    <row r="27" spans="1:8" ht="12.75">
      <c r="A27" s="1" t="s">
        <v>35</v>
      </c>
      <c r="B27" s="1" t="s">
        <v>23</v>
      </c>
      <c r="C27" s="1" t="s">
        <v>36</v>
      </c>
      <c r="D27" s="1">
        <v>20</v>
      </c>
      <c r="E27" s="1">
        <v>10</v>
      </c>
      <c r="F27" s="1">
        <v>600</v>
      </c>
      <c r="G27" s="1">
        <v>-600</v>
      </c>
      <c r="H27" s="1" t="s">
        <v>37</v>
      </c>
    </row>
    <row r="28" spans="1:8" ht="12.75">
      <c r="A28" s="1" t="s">
        <v>38</v>
      </c>
      <c r="B28" s="1" t="s">
        <v>19</v>
      </c>
      <c r="C28" s="1" t="s">
        <v>39</v>
      </c>
      <c r="D28" s="1">
        <v>20</v>
      </c>
      <c r="E28" s="1">
        <v>10</v>
      </c>
      <c r="F28" s="1">
        <v>600</v>
      </c>
      <c r="G28" s="1">
        <v>-600</v>
      </c>
      <c r="H28" s="1" t="s">
        <v>40</v>
      </c>
    </row>
    <row r="29" spans="1:8" ht="12.75">
      <c r="A29" s="1" t="s">
        <v>38</v>
      </c>
      <c r="B29" s="1" t="s">
        <v>24</v>
      </c>
      <c r="C29" s="1" t="s">
        <v>36</v>
      </c>
      <c r="D29" s="1">
        <v>20</v>
      </c>
      <c r="E29" s="1">
        <v>10</v>
      </c>
      <c r="F29" s="1">
        <v>500</v>
      </c>
      <c r="G29" s="1">
        <v>-500</v>
      </c>
      <c r="H29" s="1" t="s">
        <v>41</v>
      </c>
    </row>
    <row r="30" spans="1:8" ht="12.75">
      <c r="A30" s="1" t="s">
        <v>42</v>
      </c>
      <c r="B30" s="1" t="s">
        <v>20</v>
      </c>
      <c r="C30" s="1" t="s">
        <v>39</v>
      </c>
      <c r="D30" s="1">
        <v>20</v>
      </c>
      <c r="E30" s="1">
        <v>10</v>
      </c>
      <c r="F30" s="1">
        <v>500</v>
      </c>
      <c r="G30" s="1">
        <v>-500</v>
      </c>
      <c r="H30" s="1" t="s">
        <v>40</v>
      </c>
    </row>
    <row r="31" spans="1:8" ht="12.75">
      <c r="A31" s="1" t="s">
        <v>42</v>
      </c>
      <c r="B31" s="1" t="s">
        <v>21</v>
      </c>
      <c r="C31" s="1" t="s">
        <v>39</v>
      </c>
      <c r="D31" s="1">
        <v>20</v>
      </c>
      <c r="E31" s="1">
        <v>10</v>
      </c>
      <c r="F31" s="1">
        <v>500</v>
      </c>
      <c r="G31" s="1">
        <v>-500</v>
      </c>
      <c r="H31" s="1" t="s">
        <v>40</v>
      </c>
    </row>
    <row r="32" spans="1:8" ht="12.75">
      <c r="A32" s="1" t="s">
        <v>42</v>
      </c>
      <c r="B32" s="1" t="s">
        <v>22</v>
      </c>
      <c r="C32" s="1" t="s">
        <v>39</v>
      </c>
      <c r="D32" s="1">
        <v>20</v>
      </c>
      <c r="E32" s="1">
        <v>10</v>
      </c>
      <c r="F32" s="1">
        <v>500</v>
      </c>
      <c r="G32" s="1">
        <v>-500</v>
      </c>
      <c r="H32" s="1" t="s">
        <v>43</v>
      </c>
    </row>
    <row r="33" spans="1:8" ht="12.75">
      <c r="A33" s="1" t="s">
        <v>42</v>
      </c>
      <c r="B33" s="1" t="s">
        <v>25</v>
      </c>
      <c r="C33" s="1" t="s">
        <v>36</v>
      </c>
      <c r="D33" s="1">
        <v>20</v>
      </c>
      <c r="E33" s="1">
        <v>10</v>
      </c>
      <c r="F33" s="1">
        <v>500</v>
      </c>
      <c r="G33" s="1">
        <v>-500</v>
      </c>
      <c r="H33" s="1" t="s">
        <v>44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2007-12-18T17:39:16Z</dcterms:created>
  <dcterms:modified xsi:type="dcterms:W3CDTF">2007-12-18T17:39:16Z</dcterms:modified>
  <cp:category/>
  <cp:version/>
  <cp:contentType/>
  <cp:contentStatus/>
</cp:coreProperties>
</file>