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65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<sst xmlns="http://schemas.openxmlformats.org/spreadsheetml/2006/main" count="134" uniqueCount="99">
  <si>
    <t>Sample</t>
  </si>
  <si>
    <t>ac60041</t>
  </si>
  <si>
    <t>Analysis</t>
  </si>
  <si>
    <t>#1</t>
  </si>
  <si>
    <t>#10</t>
  </si>
  <si>
    <t>#11</t>
  </si>
  <si>
    <t>#12</t>
  </si>
  <si>
    <t>#13</t>
  </si>
  <si>
    <t>#14</t>
  </si>
  <si>
    <t>#15</t>
  </si>
  <si>
    <t>#2</t>
  </si>
  <si>
    <t>#3</t>
  </si>
  <si>
    <t>#4</t>
  </si>
  <si>
    <t>#5</t>
  </si>
  <si>
    <t>#6</t>
  </si>
  <si>
    <t>#7</t>
  </si>
  <si>
    <t>#8</t>
  </si>
  <si>
    <t>#9</t>
  </si>
  <si>
    <t>Average</t>
  </si>
  <si>
    <t>StDev</t>
  </si>
  <si>
    <t>SiO2</t>
  </si>
  <si>
    <t>Al2O3</t>
  </si>
  <si>
    <t>FeO</t>
  </si>
  <si>
    <t>MnO</t>
  </si>
  <si>
    <t>MgO</t>
  </si>
  <si>
    <t>CaO</t>
  </si>
  <si>
    <t>Na2O</t>
  </si>
  <si>
    <t>K2O</t>
  </si>
  <si>
    <t>F</t>
  </si>
  <si>
    <t>Total</t>
  </si>
  <si>
    <t>ACN</t>
  </si>
  <si>
    <t>CNISF*</t>
  </si>
  <si>
    <t>TSi</t>
  </si>
  <si>
    <t>TAl</t>
  </si>
  <si>
    <t>TFe3</t>
  </si>
  <si>
    <t>Sum_T</t>
  </si>
  <si>
    <t>CAl</t>
  </si>
  <si>
    <t>CFe3</t>
  </si>
  <si>
    <t>CMg</t>
  </si>
  <si>
    <t>CFe2</t>
  </si>
  <si>
    <t>CMn</t>
  </si>
  <si>
    <t>Sum_C</t>
  </si>
  <si>
    <t>BCa</t>
  </si>
  <si>
    <t>BNa</t>
  </si>
  <si>
    <t>Sum_B</t>
  </si>
  <si>
    <t>Sum_cat</t>
  </si>
  <si>
    <t>CF</t>
  </si>
  <si>
    <t>Sum_oxy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</si>
  <si>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(Mg,Fe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</si>
  <si>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r>
      <t>(Ca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0.65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0.29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</si>
  <si>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Electron Microprobe Data</t>
  </si>
  <si>
    <t xml:space="preserve">Locality: </t>
  </si>
  <si>
    <t>Weight Percents</t>
  </si>
  <si>
    <r>
      <t xml:space="preserve">Rruff ID: </t>
    </r>
    <r>
      <rPr>
        <b/>
        <sz val="12"/>
        <rFont val="Times New Roman"/>
        <family val="1"/>
      </rPr>
      <t>R060041</t>
    </r>
  </si>
  <si>
    <t xml:space="preserve">Mineral: Actinolite  </t>
  </si>
  <si>
    <t>Prince of Wales Island, Alaska, USA</t>
  </si>
  <si>
    <t>Ideal Chemistry:</t>
  </si>
  <si>
    <t>Calculated Chemistry:</t>
  </si>
  <si>
    <t>Instrument: Cameca SX50</t>
  </si>
  <si>
    <t>Sample Voltage: 15 kV</t>
  </si>
  <si>
    <t>Date of Analysis: 10/1/2006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</si>
  <si>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</si>
  <si>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</si>
  <si>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</si>
  <si>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</si>
  <si>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</si>
  <si>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</si>
  <si>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</si>
  <si>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</si>
  <si>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</si>
  <si>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Na</t>
  </si>
  <si>
    <t>Ka</t>
  </si>
  <si>
    <t>albite-Cr</t>
  </si>
  <si>
    <t>Si</t>
  </si>
  <si>
    <t>diopside</t>
  </si>
  <si>
    <t>Mg</t>
  </si>
  <si>
    <t>Al</t>
  </si>
  <si>
    <t>anor-s</t>
  </si>
  <si>
    <t>PET</t>
  </si>
  <si>
    <t>K</t>
  </si>
  <si>
    <t>kspar-OR1</t>
  </si>
  <si>
    <t>Ca</t>
  </si>
  <si>
    <t>Mn</t>
  </si>
  <si>
    <t>rhod-791</t>
  </si>
  <si>
    <t>Ti</t>
  </si>
  <si>
    <t>rutile1</t>
  </si>
  <si>
    <t>LIF</t>
  </si>
  <si>
    <t>Fe</t>
  </si>
  <si>
    <t>fayalite</t>
  </si>
  <si>
    <t>Elements in WDS scan:</t>
  </si>
  <si>
    <t>Si Al Ca Na Mg Fe  Mn</t>
  </si>
  <si>
    <t>MgF2</t>
  </si>
  <si>
    <t>ACN: Average Number of Cations</t>
  </si>
  <si>
    <t>NCN: Normalized Cation Numbers =ACN*</t>
  </si>
  <si>
    <t>StDev: Standard Deviation</t>
  </si>
  <si>
    <t>Microprobe Calibration Data</t>
  </si>
  <si>
    <t>cation numbers in structural formulae</t>
  </si>
  <si>
    <t>Acceleration Current: 10 nA</t>
  </si>
  <si>
    <t>Beam Size: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</si>
</sst>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4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22">
      <selection activeCell="A42" sqref="A42:C44"/>
    </sheetView>
  </sheetViews>
  <sheetFormatPr defaultColWidth="9.00390625" defaultRowHeight="13.5"/>
  <cols>
    <col min="1" max="1" width="8.75390625" style="0" customWidth="1"/>
    <col min="2" max="16" width="5.25390625" style="0" customWidth="1"/>
    <col min="17" max="17" width="3.25390625" style="0" customWidth="1"/>
    <col min="18" max="18" width="6.875" style="2" customWidth="1"/>
    <col min="19" max="19" width="6.625" style="2" customWidth="1"/>
    <col min="20" max="20" width="6.75390625" style="1" customWidth="1"/>
  </cols>
  <sheetData>
    <row r="1" spans="1:20" s="1" customFormat="1" ht="13.5" customHeight="1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1" customFormat="1" ht="4.5" customHeight="1">
      <c r="G3" s="10"/>
    </row>
    <row r="4" spans="1:4" s="11" customFormat="1" ht="15.75">
      <c r="A4" s="11" t="s">
        <v>53</v>
      </c>
      <c r="D4" s="11" t="s">
        <v>54</v>
      </c>
    </row>
    <row r="5" spans="1:16" s="11" customFormat="1" ht="15.75">
      <c r="A5" s="12" t="s">
        <v>51</v>
      </c>
      <c r="B5" t="s">
        <v>55</v>
      </c>
      <c r="L5" s="11" t="s">
        <v>89</v>
      </c>
      <c r="P5" s="11" t="s">
        <v>90</v>
      </c>
    </row>
    <row r="6" spans="1:18" s="1" customFormat="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1" customFormat="1" ht="12.75">
      <c r="A7" s="14" t="s">
        <v>52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  <c r="Q7" s="15"/>
      <c r="R7" s="15"/>
    </row>
    <row r="8" spans="1:16" ht="13.5">
      <c r="A8" s="1" t="s">
        <v>0</v>
      </c>
      <c r="B8" s="1" t="s">
        <v>1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9" ht="13.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" t="s">
        <v>16</v>
      </c>
      <c r="P9" s="1" t="s">
        <v>17</v>
      </c>
      <c r="R9" s="2" t="s">
        <v>18</v>
      </c>
      <c r="S9" s="2" t="s">
        <v>19</v>
      </c>
    </row>
    <row r="10" spans="1:19" ht="13.5">
      <c r="A10" s="1" t="s">
        <v>20</v>
      </c>
      <c r="B10" s="3">
        <v>55.14</v>
      </c>
      <c r="C10" s="3">
        <v>53.41</v>
      </c>
      <c r="D10" s="3">
        <v>52.47</v>
      </c>
      <c r="E10" s="3">
        <v>51.43</v>
      </c>
      <c r="F10" s="3">
        <v>53.73</v>
      </c>
      <c r="G10" s="3">
        <v>53.58</v>
      </c>
      <c r="H10" s="3">
        <v>51.99</v>
      </c>
      <c r="I10" s="3">
        <v>53.91</v>
      </c>
      <c r="J10" s="3">
        <v>53.45</v>
      </c>
      <c r="K10" s="3">
        <v>53.95</v>
      </c>
      <c r="L10" s="3">
        <v>54.69</v>
      </c>
      <c r="M10" s="3">
        <v>53.6</v>
      </c>
      <c r="N10" s="3">
        <v>54.1</v>
      </c>
      <c r="O10" s="3">
        <v>54.69</v>
      </c>
      <c r="P10" s="3">
        <v>52.68</v>
      </c>
      <c r="R10" s="4">
        <f>AVERAGE(B10:P10)</f>
        <v>53.52133333333334</v>
      </c>
      <c r="S10" s="4">
        <f>STDEV(B10:P10)</f>
        <v>1.0220348517023086</v>
      </c>
    </row>
    <row r="11" spans="1:19" ht="13.5">
      <c r="A11" s="1" t="s">
        <v>21</v>
      </c>
      <c r="B11" s="3">
        <v>0.2</v>
      </c>
      <c r="C11" s="3">
        <v>2.16</v>
      </c>
      <c r="D11" s="3">
        <v>2.18</v>
      </c>
      <c r="E11" s="3">
        <v>2.32</v>
      </c>
      <c r="F11" s="3">
        <v>2.06</v>
      </c>
      <c r="G11" s="3">
        <v>2.03</v>
      </c>
      <c r="H11" s="3">
        <v>2.36</v>
      </c>
      <c r="I11" s="3">
        <v>0.22</v>
      </c>
      <c r="J11" s="3">
        <v>0.21</v>
      </c>
      <c r="K11" s="3">
        <v>0.23</v>
      </c>
      <c r="L11" s="3">
        <v>0.21</v>
      </c>
      <c r="M11" s="3">
        <v>0.24</v>
      </c>
      <c r="N11" s="3">
        <v>0.19</v>
      </c>
      <c r="O11" s="3">
        <v>0.18</v>
      </c>
      <c r="P11" s="3">
        <v>2.12</v>
      </c>
      <c r="R11" s="4">
        <f aca="true" t="shared" si="0" ref="R11:R40">AVERAGE(B11:P11)</f>
        <v>1.1273333333333335</v>
      </c>
      <c r="S11" s="4">
        <f aca="true" t="shared" si="1" ref="S11:S40">STDEV(B11:P11)</f>
        <v>1.0184474645730324</v>
      </c>
    </row>
    <row r="12" spans="1:19" ht="13.5">
      <c r="A12" s="1" t="s">
        <v>22</v>
      </c>
      <c r="B12" s="3">
        <v>11.86</v>
      </c>
      <c r="C12" s="3">
        <v>14</v>
      </c>
      <c r="D12" s="3">
        <v>13.98</v>
      </c>
      <c r="E12" s="3">
        <v>14.25</v>
      </c>
      <c r="F12" s="3">
        <v>14.38</v>
      </c>
      <c r="G12" s="3">
        <v>13.8</v>
      </c>
      <c r="H12" s="3">
        <v>14.09</v>
      </c>
      <c r="I12" s="3">
        <v>12.69</v>
      </c>
      <c r="J12" s="3">
        <v>13.22</v>
      </c>
      <c r="K12" s="3">
        <v>13.09</v>
      </c>
      <c r="L12" s="3">
        <v>12.81</v>
      </c>
      <c r="M12" s="3">
        <v>13.68</v>
      </c>
      <c r="N12" s="3">
        <v>13.45</v>
      </c>
      <c r="O12" s="3">
        <v>14.07</v>
      </c>
      <c r="P12" s="3">
        <v>13.67</v>
      </c>
      <c r="R12" s="4">
        <f t="shared" si="0"/>
        <v>13.535999999999998</v>
      </c>
      <c r="S12" s="4">
        <f t="shared" si="1"/>
        <v>0.6914250295069062</v>
      </c>
    </row>
    <row r="13" spans="1:19" ht="13.5">
      <c r="A13" s="1" t="s">
        <v>23</v>
      </c>
      <c r="B13" s="3">
        <v>0.55</v>
      </c>
      <c r="C13" s="3">
        <v>0.4</v>
      </c>
      <c r="D13" s="3">
        <v>0.41</v>
      </c>
      <c r="E13" s="3">
        <v>0.46</v>
      </c>
      <c r="F13" s="3">
        <v>0.43</v>
      </c>
      <c r="G13" s="3">
        <v>0.43</v>
      </c>
      <c r="H13" s="3">
        <v>0.41</v>
      </c>
      <c r="I13" s="3">
        <v>0.62</v>
      </c>
      <c r="J13" s="3">
        <v>0.56</v>
      </c>
      <c r="K13" s="3">
        <v>0.55</v>
      </c>
      <c r="L13" s="3">
        <v>0.59</v>
      </c>
      <c r="M13" s="3">
        <v>0.69</v>
      </c>
      <c r="N13" s="3">
        <v>0.68</v>
      </c>
      <c r="O13" s="3">
        <v>0.68</v>
      </c>
      <c r="P13" s="3">
        <v>0.41</v>
      </c>
      <c r="R13" s="4">
        <f t="shared" si="0"/>
        <v>0.5246666666666666</v>
      </c>
      <c r="S13" s="4">
        <f t="shared" si="1"/>
        <v>0.10973127348642413</v>
      </c>
    </row>
    <row r="14" spans="1:19" ht="13.5">
      <c r="A14" s="1" t="s">
        <v>24</v>
      </c>
      <c r="B14" s="3">
        <v>16.11</v>
      </c>
      <c r="C14" s="3">
        <v>14.49</v>
      </c>
      <c r="D14" s="3">
        <v>14.28</v>
      </c>
      <c r="E14" s="3">
        <v>14.22</v>
      </c>
      <c r="F14" s="3">
        <v>14.28</v>
      </c>
      <c r="G14" s="3">
        <v>14.55</v>
      </c>
      <c r="H14" s="3">
        <v>14.48</v>
      </c>
      <c r="I14" s="3">
        <v>15.79</v>
      </c>
      <c r="J14" s="3">
        <v>15.6</v>
      </c>
      <c r="K14" s="3">
        <v>15.68</v>
      </c>
      <c r="L14" s="3">
        <v>15.87</v>
      </c>
      <c r="M14" s="3">
        <v>14.93</v>
      </c>
      <c r="N14" s="3">
        <v>15.24</v>
      </c>
      <c r="O14" s="3">
        <v>14.65</v>
      </c>
      <c r="P14" s="3">
        <v>14.54</v>
      </c>
      <c r="R14" s="4">
        <f t="shared" si="0"/>
        <v>14.980666666666668</v>
      </c>
      <c r="S14" s="4">
        <f t="shared" si="1"/>
        <v>0.6657269567565471</v>
      </c>
    </row>
    <row r="15" spans="1:19" ht="13.5">
      <c r="A15" s="1" t="s">
        <v>25</v>
      </c>
      <c r="B15" s="3">
        <v>12.59</v>
      </c>
      <c r="C15" s="3">
        <v>12.29</v>
      </c>
      <c r="D15" s="3">
        <v>12.29</v>
      </c>
      <c r="E15" s="3">
        <v>12.05</v>
      </c>
      <c r="F15" s="3">
        <v>12.32</v>
      </c>
      <c r="G15" s="3">
        <v>12.3</v>
      </c>
      <c r="H15" s="3">
        <v>12.37</v>
      </c>
      <c r="I15" s="3">
        <v>12.42</v>
      </c>
      <c r="J15" s="3">
        <v>12.67</v>
      </c>
      <c r="K15" s="3">
        <v>12.53</v>
      </c>
      <c r="L15" s="3">
        <v>12.68</v>
      </c>
      <c r="M15" s="3">
        <v>12.52</v>
      </c>
      <c r="N15" s="3">
        <v>12.55</v>
      </c>
      <c r="O15" s="3">
        <v>12.51</v>
      </c>
      <c r="P15" s="3">
        <v>12.13</v>
      </c>
      <c r="R15" s="4">
        <f t="shared" si="0"/>
        <v>12.414666666666669</v>
      </c>
      <c r="S15" s="4">
        <f t="shared" si="1"/>
        <v>0.18658076254619432</v>
      </c>
    </row>
    <row r="16" spans="1:19" ht="13.5">
      <c r="A16" s="1" t="s">
        <v>26</v>
      </c>
      <c r="B16" s="3">
        <v>0.12</v>
      </c>
      <c r="C16" s="3">
        <v>0.28</v>
      </c>
      <c r="D16" s="3">
        <v>0.34</v>
      </c>
      <c r="E16" s="3">
        <v>0.29</v>
      </c>
      <c r="F16" s="3">
        <v>0.34</v>
      </c>
      <c r="G16" s="3">
        <v>0.29</v>
      </c>
      <c r="H16" s="3">
        <v>0.29</v>
      </c>
      <c r="I16" s="3">
        <v>0.13</v>
      </c>
      <c r="J16" s="3">
        <v>0.15</v>
      </c>
      <c r="K16" s="3">
        <v>0.14</v>
      </c>
      <c r="L16" s="3">
        <v>0.08</v>
      </c>
      <c r="M16" s="3">
        <v>0.08</v>
      </c>
      <c r="N16" s="3">
        <v>0.14</v>
      </c>
      <c r="O16" s="3">
        <v>0.12</v>
      </c>
      <c r="P16" s="3">
        <v>0.36</v>
      </c>
      <c r="R16" s="4">
        <f t="shared" si="0"/>
        <v>0.21000000000000002</v>
      </c>
      <c r="S16" s="4">
        <f t="shared" si="1"/>
        <v>0.10357881747042397</v>
      </c>
    </row>
    <row r="17" spans="1:19" ht="13.5">
      <c r="A17" s="1" t="s">
        <v>27</v>
      </c>
      <c r="B17" s="3">
        <v>0.01</v>
      </c>
      <c r="C17" s="3">
        <v>0.11</v>
      </c>
      <c r="D17" s="3">
        <v>0.09</v>
      </c>
      <c r="E17" s="3">
        <v>0.08</v>
      </c>
      <c r="F17" s="3">
        <v>0.12</v>
      </c>
      <c r="G17" s="3">
        <v>0.08</v>
      </c>
      <c r="H17" s="3">
        <v>0.13</v>
      </c>
      <c r="I17" s="3">
        <v>0.03</v>
      </c>
      <c r="J17" s="3">
        <v>0.01</v>
      </c>
      <c r="K17" s="3">
        <v>0.01</v>
      </c>
      <c r="L17" s="3">
        <v>0</v>
      </c>
      <c r="M17" s="3">
        <v>0.03</v>
      </c>
      <c r="N17" s="3">
        <v>0.02</v>
      </c>
      <c r="O17" s="3">
        <v>0.02</v>
      </c>
      <c r="P17" s="3">
        <v>0.07</v>
      </c>
      <c r="R17" s="4">
        <f t="shared" si="0"/>
        <v>0.054000000000000006</v>
      </c>
      <c r="S17" s="4">
        <f t="shared" si="1"/>
        <v>0.04500793580819148</v>
      </c>
    </row>
    <row r="18" spans="1:19" ht="13.5">
      <c r="A18" s="1" t="s">
        <v>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R18" s="4">
        <f t="shared" si="0"/>
        <v>0</v>
      </c>
      <c r="S18" s="4">
        <f t="shared" si="1"/>
        <v>0</v>
      </c>
    </row>
    <row r="19" spans="1:19" ht="13.5">
      <c r="A19" s="1" t="s">
        <v>29</v>
      </c>
      <c r="B19" s="3">
        <v>96.58</v>
      </c>
      <c r="C19" s="3">
        <v>97.14</v>
      </c>
      <c r="D19" s="3">
        <v>96.04</v>
      </c>
      <c r="E19" s="3">
        <v>95.1</v>
      </c>
      <c r="F19" s="3">
        <v>97.66</v>
      </c>
      <c r="G19" s="3">
        <v>97.06</v>
      </c>
      <c r="H19" s="3">
        <v>96.12</v>
      </c>
      <c r="I19" s="3">
        <v>95.81</v>
      </c>
      <c r="J19" s="3">
        <v>95.87</v>
      </c>
      <c r="K19" s="3">
        <v>96.18</v>
      </c>
      <c r="L19" s="3">
        <v>96.93</v>
      </c>
      <c r="M19" s="3">
        <v>95.77</v>
      </c>
      <c r="N19" s="3">
        <v>96.37</v>
      </c>
      <c r="O19" s="3">
        <v>96.92</v>
      </c>
      <c r="P19" s="3">
        <v>95.98</v>
      </c>
      <c r="R19" s="4">
        <f t="shared" si="0"/>
        <v>96.36866666666668</v>
      </c>
      <c r="S19" s="4">
        <f t="shared" si="1"/>
        <v>0.6702543937781043</v>
      </c>
    </row>
    <row r="20" spans="1:19" ht="13.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4"/>
      <c r="S20" s="4"/>
    </row>
    <row r="21" spans="1:20" ht="13.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4" t="s">
        <v>30</v>
      </c>
      <c r="S21" s="4" t="s">
        <v>19</v>
      </c>
      <c r="T21" s="2" t="s">
        <v>31</v>
      </c>
    </row>
    <row r="22" spans="1:20" ht="13.5">
      <c r="A22" s="1" t="s">
        <v>32</v>
      </c>
      <c r="B22" s="3">
        <v>7.985</v>
      </c>
      <c r="C22" s="3">
        <v>7.749</v>
      </c>
      <c r="D22" s="3">
        <v>7.719</v>
      </c>
      <c r="E22" s="3">
        <v>7.626</v>
      </c>
      <c r="F22" s="3">
        <v>7.775</v>
      </c>
      <c r="G22" s="3">
        <v>7.777</v>
      </c>
      <c r="H22" s="3">
        <v>7.638</v>
      </c>
      <c r="I22" s="3">
        <v>7.888</v>
      </c>
      <c r="J22" s="3">
        <v>7.853</v>
      </c>
      <c r="K22" s="3">
        <v>7.88</v>
      </c>
      <c r="L22" s="3">
        <v>7.917</v>
      </c>
      <c r="M22" s="3">
        <v>7.903</v>
      </c>
      <c r="N22" s="3">
        <v>7.914</v>
      </c>
      <c r="O22" s="3">
        <v>7.981</v>
      </c>
      <c r="P22" s="3">
        <v>7.727</v>
      </c>
      <c r="R22" s="4">
        <f t="shared" si="0"/>
        <v>7.8221333333333325</v>
      </c>
      <c r="S22" s="4">
        <f t="shared" si="1"/>
        <v>0.11527908165267005</v>
      </c>
      <c r="T22" s="7">
        <f>R22/8</f>
        <v>0.9777666666666666</v>
      </c>
    </row>
    <row r="23" spans="1:20" ht="13.5">
      <c r="A23" s="1" t="s">
        <v>33</v>
      </c>
      <c r="B23" s="3">
        <v>0.015</v>
      </c>
      <c r="C23" s="3">
        <v>0.251</v>
      </c>
      <c r="D23" s="3">
        <v>0.281</v>
      </c>
      <c r="E23" s="3">
        <v>0.374</v>
      </c>
      <c r="F23" s="3">
        <v>0.225</v>
      </c>
      <c r="G23" s="3">
        <v>0.223</v>
      </c>
      <c r="H23" s="3">
        <v>0.362</v>
      </c>
      <c r="I23" s="3">
        <v>0.038</v>
      </c>
      <c r="J23" s="3">
        <v>0.036</v>
      </c>
      <c r="K23" s="3">
        <v>0.04</v>
      </c>
      <c r="L23" s="3">
        <v>0.036</v>
      </c>
      <c r="M23" s="3">
        <v>0.042</v>
      </c>
      <c r="N23" s="3">
        <v>0.033</v>
      </c>
      <c r="O23" s="3">
        <v>0.019</v>
      </c>
      <c r="P23" s="3">
        <v>0.273</v>
      </c>
      <c r="R23" s="4">
        <f t="shared" si="0"/>
        <v>0.14986666666666668</v>
      </c>
      <c r="S23" s="4">
        <f t="shared" si="1"/>
        <v>0.1362612337002854</v>
      </c>
      <c r="T23" s="7">
        <f>R23/8</f>
        <v>0.018733333333333334</v>
      </c>
    </row>
    <row r="24" spans="1:20" ht="13.5">
      <c r="A24" s="1" t="s">
        <v>34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0.074</v>
      </c>
      <c r="J24" s="3">
        <v>0.111</v>
      </c>
      <c r="K24" s="3">
        <v>0.081</v>
      </c>
      <c r="L24" s="3">
        <v>0.048</v>
      </c>
      <c r="M24" s="3">
        <v>0.055</v>
      </c>
      <c r="N24" s="3">
        <v>0.053</v>
      </c>
      <c r="O24" s="3">
        <v>0</v>
      </c>
      <c r="P24" s="3">
        <v>0</v>
      </c>
      <c r="R24" s="4">
        <f t="shared" si="0"/>
        <v>0.028133333333333333</v>
      </c>
      <c r="S24" s="4">
        <f t="shared" si="1"/>
        <v>0.03838129504750732</v>
      </c>
      <c r="T24" s="7">
        <f>R24/8</f>
        <v>0.0035166666666666666</v>
      </c>
    </row>
    <row r="25" spans="1:20" ht="13.5">
      <c r="A25" s="1" t="s">
        <v>35</v>
      </c>
      <c r="B25" s="3">
        <v>8</v>
      </c>
      <c r="C25" s="3">
        <v>8</v>
      </c>
      <c r="D25" s="3">
        <v>8</v>
      </c>
      <c r="E25" s="3">
        <v>8</v>
      </c>
      <c r="F25" s="3">
        <v>8</v>
      </c>
      <c r="G25" s="3">
        <v>8</v>
      </c>
      <c r="H25" s="3">
        <v>8</v>
      </c>
      <c r="I25" s="3">
        <v>8</v>
      </c>
      <c r="J25" s="3">
        <v>8</v>
      </c>
      <c r="K25" s="3">
        <v>8</v>
      </c>
      <c r="L25" s="3">
        <v>8</v>
      </c>
      <c r="M25" s="3">
        <v>8</v>
      </c>
      <c r="N25" s="3">
        <v>8</v>
      </c>
      <c r="O25" s="3">
        <v>8</v>
      </c>
      <c r="P25" s="3">
        <v>8</v>
      </c>
      <c r="R25" s="4">
        <f t="shared" si="0"/>
        <v>8</v>
      </c>
      <c r="S25" s="4">
        <f t="shared" si="1"/>
        <v>0</v>
      </c>
      <c r="T25" s="8"/>
    </row>
    <row r="26" spans="1:20" ht="13.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R26" s="4"/>
      <c r="S26" s="4"/>
      <c r="T26" s="8"/>
    </row>
    <row r="27" spans="1:20" ht="13.5">
      <c r="A27" s="1" t="s">
        <v>36</v>
      </c>
      <c r="B27" s="3">
        <v>0.019</v>
      </c>
      <c r="C27" s="3">
        <v>0.118</v>
      </c>
      <c r="D27" s="3">
        <v>0.097</v>
      </c>
      <c r="E27" s="3">
        <v>0.032</v>
      </c>
      <c r="F27" s="3">
        <v>0.126</v>
      </c>
      <c r="G27" s="3">
        <v>0.124</v>
      </c>
      <c r="H27" s="3">
        <v>0.046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0.012</v>
      </c>
      <c r="P27" s="3">
        <v>0.093</v>
      </c>
      <c r="R27" s="4">
        <f t="shared" si="0"/>
        <v>0.04446666666666667</v>
      </c>
      <c r="S27" s="4">
        <f t="shared" si="1"/>
        <v>0.051561151858277775</v>
      </c>
      <c r="T27" s="7">
        <f>R27/5</f>
        <v>0.008893333333333333</v>
      </c>
    </row>
    <row r="28" spans="1:20" ht="13.5">
      <c r="A28" s="1" t="s">
        <v>37</v>
      </c>
      <c r="B28" s="3">
        <v>0.055</v>
      </c>
      <c r="C28" s="3">
        <v>0.213</v>
      </c>
      <c r="D28" s="3">
        <v>0.195</v>
      </c>
      <c r="E28" s="3">
        <v>0.415</v>
      </c>
      <c r="F28" s="3">
        <v>0.16</v>
      </c>
      <c r="G28" s="3">
        <v>0.177</v>
      </c>
      <c r="H28" s="3">
        <v>0.314</v>
      </c>
      <c r="I28" s="3">
        <v>0.175</v>
      </c>
      <c r="J28" s="3">
        <v>0.114</v>
      </c>
      <c r="K28" s="3">
        <v>0.157</v>
      </c>
      <c r="L28" s="3">
        <v>0.128</v>
      </c>
      <c r="M28" s="3">
        <v>0.112</v>
      </c>
      <c r="N28" s="3">
        <v>0.108</v>
      </c>
      <c r="O28" s="3">
        <v>0.058</v>
      </c>
      <c r="P28" s="3">
        <v>0.252</v>
      </c>
      <c r="R28" s="4">
        <f t="shared" si="0"/>
        <v>0.17553333333333335</v>
      </c>
      <c r="S28" s="4">
        <f t="shared" si="1"/>
        <v>0.09551354927568183</v>
      </c>
      <c r="T28" s="7">
        <f>R28/5</f>
        <v>0.03510666666666667</v>
      </c>
    </row>
    <row r="29" spans="1:20" ht="13.5">
      <c r="A29" s="1" t="s">
        <v>38</v>
      </c>
      <c r="B29" s="3">
        <v>3.478</v>
      </c>
      <c r="C29" s="3">
        <v>3.134</v>
      </c>
      <c r="D29" s="3">
        <v>3.132</v>
      </c>
      <c r="E29" s="3">
        <v>3.144</v>
      </c>
      <c r="F29" s="3">
        <v>3.081</v>
      </c>
      <c r="G29" s="3">
        <v>3.148</v>
      </c>
      <c r="H29" s="3">
        <v>3.171</v>
      </c>
      <c r="I29" s="3">
        <v>3.444</v>
      </c>
      <c r="J29" s="3">
        <v>3.417</v>
      </c>
      <c r="K29" s="3">
        <v>3.414</v>
      </c>
      <c r="L29" s="3">
        <v>3.425</v>
      </c>
      <c r="M29" s="3">
        <v>3.282</v>
      </c>
      <c r="N29" s="3">
        <v>3.324</v>
      </c>
      <c r="O29" s="3">
        <v>3.187</v>
      </c>
      <c r="P29" s="3">
        <v>3.179</v>
      </c>
      <c r="R29" s="4">
        <f t="shared" si="0"/>
        <v>3.264</v>
      </c>
      <c r="S29" s="4">
        <f t="shared" si="1"/>
        <v>0.1392382336655053</v>
      </c>
      <c r="T29" s="7">
        <f>R29/5</f>
        <v>0.6527999999999999</v>
      </c>
    </row>
    <row r="30" spans="1:20" ht="13.5">
      <c r="A30" s="1" t="s">
        <v>39</v>
      </c>
      <c r="B30" s="3">
        <v>1.382</v>
      </c>
      <c r="C30" s="3">
        <v>1.486</v>
      </c>
      <c r="D30" s="3">
        <v>1.525</v>
      </c>
      <c r="E30" s="3">
        <v>1.353</v>
      </c>
      <c r="F30" s="3">
        <v>1.58</v>
      </c>
      <c r="G30" s="3">
        <v>1.498</v>
      </c>
      <c r="H30" s="3">
        <v>1.417</v>
      </c>
      <c r="I30" s="3">
        <v>1.304</v>
      </c>
      <c r="J30" s="3">
        <v>1.4</v>
      </c>
      <c r="K30" s="3">
        <v>1.36</v>
      </c>
      <c r="L30" s="3">
        <v>1.375</v>
      </c>
      <c r="M30" s="3">
        <v>1.52</v>
      </c>
      <c r="N30" s="3">
        <v>1.484</v>
      </c>
      <c r="O30" s="3">
        <v>1.659</v>
      </c>
      <c r="P30" s="3">
        <v>1.425</v>
      </c>
      <c r="R30" s="4">
        <f t="shared" si="0"/>
        <v>1.4511999999999998</v>
      </c>
      <c r="S30" s="4">
        <f t="shared" si="1"/>
        <v>0.09603883143217425</v>
      </c>
      <c r="T30" s="7">
        <f>R30/5</f>
        <v>0.29023999999999994</v>
      </c>
    </row>
    <row r="31" spans="1:20" ht="13.5">
      <c r="A31" s="1" t="s">
        <v>40</v>
      </c>
      <c r="B31" s="3">
        <v>0.067</v>
      </c>
      <c r="C31" s="3">
        <v>0.049</v>
      </c>
      <c r="D31" s="3">
        <v>0.051</v>
      </c>
      <c r="E31" s="3">
        <v>0.058</v>
      </c>
      <c r="F31" s="3">
        <v>0.053</v>
      </c>
      <c r="G31" s="3">
        <v>0.053</v>
      </c>
      <c r="H31" s="3">
        <v>0.051</v>
      </c>
      <c r="I31" s="3">
        <v>0.077</v>
      </c>
      <c r="J31" s="3">
        <v>0.07</v>
      </c>
      <c r="K31" s="3">
        <v>0.068</v>
      </c>
      <c r="L31" s="3">
        <v>0.072</v>
      </c>
      <c r="M31" s="3">
        <v>0.086</v>
      </c>
      <c r="N31" s="3">
        <v>0.084</v>
      </c>
      <c r="O31" s="3">
        <v>0.084</v>
      </c>
      <c r="P31" s="3">
        <v>0.051</v>
      </c>
      <c r="R31" s="4">
        <f t="shared" si="0"/>
        <v>0.06493333333333333</v>
      </c>
      <c r="S31" s="4">
        <f t="shared" si="1"/>
        <v>0.013561851257251407</v>
      </c>
      <c r="T31" s="7">
        <f>R31/5</f>
        <v>0.012986666666666665</v>
      </c>
    </row>
    <row r="32" spans="1:20" ht="13.5">
      <c r="A32" s="1" t="s">
        <v>41</v>
      </c>
      <c r="B32" s="3">
        <v>5</v>
      </c>
      <c r="C32" s="3">
        <v>5</v>
      </c>
      <c r="D32" s="3">
        <v>5</v>
      </c>
      <c r="E32" s="3">
        <v>5</v>
      </c>
      <c r="F32" s="3">
        <v>5</v>
      </c>
      <c r="G32" s="3">
        <v>5</v>
      </c>
      <c r="H32" s="3">
        <v>5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  <c r="N32" s="3">
        <v>5</v>
      </c>
      <c r="O32" s="3">
        <v>5</v>
      </c>
      <c r="P32" s="3">
        <v>5</v>
      </c>
      <c r="R32" s="4">
        <f t="shared" si="0"/>
        <v>5</v>
      </c>
      <c r="S32" s="4">
        <f t="shared" si="1"/>
        <v>0</v>
      </c>
      <c r="T32" s="8"/>
    </row>
    <row r="33" spans="1:20" ht="13.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4"/>
      <c r="S33" s="4"/>
      <c r="T33" s="8"/>
    </row>
    <row r="34" spans="1:20" ht="13.5">
      <c r="A34" s="1" t="s">
        <v>42</v>
      </c>
      <c r="B34" s="3">
        <v>1.953</v>
      </c>
      <c r="C34" s="3">
        <v>1.91</v>
      </c>
      <c r="D34" s="3">
        <v>1.937</v>
      </c>
      <c r="E34" s="3">
        <v>1.914</v>
      </c>
      <c r="F34" s="3">
        <v>1.91</v>
      </c>
      <c r="G34" s="3">
        <v>1.913</v>
      </c>
      <c r="H34" s="3">
        <v>1.947</v>
      </c>
      <c r="I34" s="3">
        <v>1.947</v>
      </c>
      <c r="J34" s="3">
        <v>1.994</v>
      </c>
      <c r="K34" s="3">
        <v>1.961</v>
      </c>
      <c r="L34" s="3">
        <v>1.967</v>
      </c>
      <c r="M34" s="3">
        <v>1.978</v>
      </c>
      <c r="N34" s="3">
        <v>1.967</v>
      </c>
      <c r="O34" s="3">
        <v>1.956</v>
      </c>
      <c r="P34" s="3">
        <v>1.906</v>
      </c>
      <c r="R34" s="4">
        <f t="shared" si="0"/>
        <v>1.9439999999999995</v>
      </c>
      <c r="S34" s="4">
        <f t="shared" si="1"/>
        <v>0.02791824800072386</v>
      </c>
      <c r="T34" s="7">
        <f>R34/2</f>
        <v>0.9719999999999998</v>
      </c>
    </row>
    <row r="35" spans="1:20" ht="13.5">
      <c r="A35" s="1" t="s">
        <v>43</v>
      </c>
      <c r="B35" s="3">
        <v>0.034</v>
      </c>
      <c r="C35" s="3">
        <v>0.079</v>
      </c>
      <c r="D35" s="3">
        <v>0.063</v>
      </c>
      <c r="E35" s="3">
        <v>0.083</v>
      </c>
      <c r="F35" s="3">
        <v>0.09</v>
      </c>
      <c r="G35" s="3">
        <v>0.082</v>
      </c>
      <c r="H35" s="3">
        <v>0.053</v>
      </c>
      <c r="I35" s="3">
        <v>0.037</v>
      </c>
      <c r="J35" s="3">
        <v>0.006</v>
      </c>
      <c r="K35" s="3">
        <v>0.039</v>
      </c>
      <c r="L35" s="3">
        <v>0.022</v>
      </c>
      <c r="M35" s="3">
        <v>0.022</v>
      </c>
      <c r="N35" s="3">
        <v>0.033</v>
      </c>
      <c r="O35" s="3">
        <v>0.034</v>
      </c>
      <c r="P35" s="3">
        <v>0.094</v>
      </c>
      <c r="R35" s="4">
        <f t="shared" si="0"/>
        <v>0.05140000000000001</v>
      </c>
      <c r="S35" s="4">
        <f t="shared" si="1"/>
        <v>0.02832666588216831</v>
      </c>
      <c r="T35" s="7">
        <f>R35/2</f>
        <v>0.025700000000000004</v>
      </c>
    </row>
    <row r="36" spans="1:19" ht="13.5">
      <c r="A36" s="1" t="s">
        <v>44</v>
      </c>
      <c r="B36" s="3">
        <v>1.987</v>
      </c>
      <c r="C36" s="3">
        <v>1.989</v>
      </c>
      <c r="D36" s="3">
        <v>2</v>
      </c>
      <c r="E36" s="3">
        <v>1.998</v>
      </c>
      <c r="F36" s="3">
        <v>2</v>
      </c>
      <c r="G36" s="3">
        <v>1.994</v>
      </c>
      <c r="H36" s="3">
        <v>2</v>
      </c>
      <c r="I36" s="3">
        <v>1.984</v>
      </c>
      <c r="J36" s="3">
        <v>2</v>
      </c>
      <c r="K36" s="3">
        <v>2</v>
      </c>
      <c r="L36" s="3">
        <v>1.989</v>
      </c>
      <c r="M36" s="3">
        <v>2</v>
      </c>
      <c r="N36" s="3">
        <v>2</v>
      </c>
      <c r="O36" s="3">
        <v>1.99</v>
      </c>
      <c r="P36" s="3">
        <v>2</v>
      </c>
      <c r="R36" s="4">
        <f t="shared" si="0"/>
        <v>1.9953999999999998</v>
      </c>
      <c r="S36" s="4">
        <f t="shared" si="1"/>
        <v>0.005913664563750727</v>
      </c>
    </row>
    <row r="37" spans="1:19" ht="13.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4"/>
      <c r="S37" s="4"/>
    </row>
    <row r="38" spans="1:19" ht="13.5">
      <c r="A38" s="1" t="s">
        <v>45</v>
      </c>
      <c r="B38" s="3">
        <v>14.989</v>
      </c>
      <c r="C38" s="3">
        <v>15.01</v>
      </c>
      <c r="D38" s="3">
        <v>15.051</v>
      </c>
      <c r="E38" s="3">
        <v>15.013</v>
      </c>
      <c r="F38" s="3">
        <v>15.028</v>
      </c>
      <c r="G38" s="3">
        <v>15.009</v>
      </c>
      <c r="H38" s="3">
        <v>15.054</v>
      </c>
      <c r="I38" s="3">
        <v>14.99</v>
      </c>
      <c r="J38" s="3">
        <v>15.039</v>
      </c>
      <c r="K38" s="3">
        <v>15.002</v>
      </c>
      <c r="L38" s="3">
        <v>14.989</v>
      </c>
      <c r="M38" s="3">
        <v>15.006</v>
      </c>
      <c r="N38" s="3">
        <v>15.01</v>
      </c>
      <c r="O38" s="3">
        <v>14.994</v>
      </c>
      <c r="P38" s="3">
        <v>15.022</v>
      </c>
      <c r="R38" s="4">
        <f t="shared" si="0"/>
        <v>15.013733333333333</v>
      </c>
      <c r="S38" s="4">
        <f t="shared" si="1"/>
        <v>0.021288718230012268</v>
      </c>
    </row>
    <row r="39" spans="1:19" ht="13.5">
      <c r="A39" s="1" t="s">
        <v>46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R39" s="4">
        <f t="shared" si="0"/>
        <v>0</v>
      </c>
      <c r="S39" s="4">
        <f t="shared" si="1"/>
        <v>0</v>
      </c>
    </row>
    <row r="40" spans="1:19" ht="13.5">
      <c r="A40" s="1" t="s">
        <v>47</v>
      </c>
      <c r="B40" s="3">
        <v>23</v>
      </c>
      <c r="C40" s="3">
        <v>23</v>
      </c>
      <c r="D40" s="3">
        <v>23</v>
      </c>
      <c r="E40" s="3">
        <v>23</v>
      </c>
      <c r="F40" s="3">
        <v>23</v>
      </c>
      <c r="G40" s="3">
        <v>23</v>
      </c>
      <c r="H40" s="3">
        <v>23</v>
      </c>
      <c r="I40" s="3">
        <v>23</v>
      </c>
      <c r="J40" s="3">
        <v>23</v>
      </c>
      <c r="K40" s="3">
        <v>23</v>
      </c>
      <c r="L40" s="3">
        <v>23</v>
      </c>
      <c r="M40" s="3">
        <v>23</v>
      </c>
      <c r="N40" s="3">
        <v>23</v>
      </c>
      <c r="O40" s="3">
        <v>23</v>
      </c>
      <c r="P40" s="3">
        <v>23</v>
      </c>
      <c r="R40" s="4">
        <f t="shared" si="0"/>
        <v>23</v>
      </c>
      <c r="S40" s="4">
        <f t="shared" si="1"/>
        <v>0</v>
      </c>
    </row>
    <row r="42" spans="1:5" ht="23.25">
      <c r="A42" s="22" t="s">
        <v>56</v>
      </c>
      <c r="B42" s="22"/>
      <c r="C42" s="22"/>
      <c r="E42" s="5" t="s">
        <v>48</v>
      </c>
    </row>
    <row r="43" spans="1:3" ht="15">
      <c r="A43" s="16"/>
      <c r="B43" s="17"/>
      <c r="C43" s="17"/>
    </row>
    <row r="44" spans="1:17" ht="23.25">
      <c r="A44" s="17" t="s">
        <v>57</v>
      </c>
      <c r="E44" s="20" t="s">
        <v>49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8" spans="1:5" ht="13.5">
      <c r="A48" s="6"/>
      <c r="E48" s="1" t="s">
        <v>92</v>
      </c>
    </row>
    <row r="49" spans="1:5" ht="13.5">
      <c r="A49" s="1" t="s">
        <v>58</v>
      </c>
      <c r="E49" s="1" t="s">
        <v>93</v>
      </c>
    </row>
    <row r="50" spans="1:5" ht="13.5">
      <c r="A50" s="1" t="s">
        <v>59</v>
      </c>
      <c r="E50" s="1" t="s">
        <v>94</v>
      </c>
    </row>
    <row r="51" spans="1:6" ht="13.5">
      <c r="A51" s="1" t="s">
        <v>97</v>
      </c>
      <c r="E51" s="2" t="s">
        <v>31</v>
      </c>
      <c r="F51" s="1" t="s">
        <v>96</v>
      </c>
    </row>
    <row r="52" ht="13.5">
      <c r="A52" s="1" t="s">
        <v>98</v>
      </c>
    </row>
    <row r="53" spans="1:4" ht="13.5">
      <c r="A53" s="1" t="s">
        <v>60</v>
      </c>
      <c r="D53" s="6"/>
    </row>
    <row r="54" spans="1:7" ht="13.5">
      <c r="A54" s="18"/>
      <c r="B54" s="18"/>
      <c r="C54" s="19" t="s">
        <v>95</v>
      </c>
      <c r="D54" s="19"/>
      <c r="E54" s="19"/>
      <c r="F54" s="18"/>
      <c r="G54" s="18"/>
    </row>
    <row r="55" spans="1:8" ht="13.5">
      <c r="A55" s="1" t="s">
        <v>61</v>
      </c>
      <c r="B55" s="1" t="s">
        <v>62</v>
      </c>
      <c r="C55" s="1" t="s">
        <v>63</v>
      </c>
      <c r="D55" s="1" t="s">
        <v>64</v>
      </c>
      <c r="E55" s="1" t="s">
        <v>65</v>
      </c>
      <c r="F55" s="1" t="s">
        <v>66</v>
      </c>
      <c r="G55" s="1" t="s">
        <v>67</v>
      </c>
      <c r="H55" s="1" t="s">
        <v>68</v>
      </c>
    </row>
    <row r="56" spans="1:8" ht="13.5">
      <c r="A56" s="1" t="s">
        <v>69</v>
      </c>
      <c r="B56" s="1" t="s">
        <v>28</v>
      </c>
      <c r="C56" s="1" t="s">
        <v>71</v>
      </c>
      <c r="D56" s="1">
        <v>10</v>
      </c>
      <c r="E56" s="1">
        <v>10</v>
      </c>
      <c r="F56" s="1">
        <v>800</v>
      </c>
      <c r="G56" s="1">
        <v>-800</v>
      </c>
      <c r="H56" s="1" t="s">
        <v>91</v>
      </c>
    </row>
    <row r="57" spans="1:8" ht="13.5">
      <c r="A57" s="1" t="s">
        <v>69</v>
      </c>
      <c r="B57" s="1" t="s">
        <v>70</v>
      </c>
      <c r="C57" s="1" t="s">
        <v>71</v>
      </c>
      <c r="D57" s="1">
        <v>10</v>
      </c>
      <c r="E57" s="1">
        <v>0</v>
      </c>
      <c r="F57" s="1">
        <v>600</v>
      </c>
      <c r="G57" s="1">
        <v>-600</v>
      </c>
      <c r="H57" s="1" t="s">
        <v>72</v>
      </c>
    </row>
    <row r="58" spans="1:8" ht="13.5">
      <c r="A58" s="1" t="s">
        <v>69</v>
      </c>
      <c r="B58" s="1" t="s">
        <v>73</v>
      </c>
      <c r="C58" s="1" t="s">
        <v>71</v>
      </c>
      <c r="D58" s="1">
        <v>20</v>
      </c>
      <c r="E58" s="1">
        <v>10</v>
      </c>
      <c r="F58" s="1">
        <v>600</v>
      </c>
      <c r="G58" s="1">
        <v>-600</v>
      </c>
      <c r="H58" s="1" t="s">
        <v>74</v>
      </c>
    </row>
    <row r="59" spans="1:8" ht="13.5">
      <c r="A59" s="1" t="s">
        <v>69</v>
      </c>
      <c r="B59" s="1" t="s">
        <v>75</v>
      </c>
      <c r="C59" s="1" t="s">
        <v>71</v>
      </c>
      <c r="D59" s="1">
        <v>20</v>
      </c>
      <c r="E59" s="1">
        <v>10</v>
      </c>
      <c r="F59" s="1">
        <v>600</v>
      </c>
      <c r="G59" s="1">
        <v>-600</v>
      </c>
      <c r="H59" s="1" t="s">
        <v>74</v>
      </c>
    </row>
    <row r="60" spans="1:8" ht="13.5">
      <c r="A60" s="1" t="s">
        <v>69</v>
      </c>
      <c r="B60" s="1" t="s">
        <v>76</v>
      </c>
      <c r="C60" s="1" t="s">
        <v>71</v>
      </c>
      <c r="D60" s="1">
        <v>20</v>
      </c>
      <c r="E60" s="1">
        <v>10</v>
      </c>
      <c r="F60" s="1">
        <v>600</v>
      </c>
      <c r="G60" s="1">
        <v>-600</v>
      </c>
      <c r="H60" s="1" t="s">
        <v>77</v>
      </c>
    </row>
    <row r="61" spans="1:8" ht="13.5">
      <c r="A61" s="1" t="s">
        <v>78</v>
      </c>
      <c r="B61" s="1" t="s">
        <v>79</v>
      </c>
      <c r="C61" s="1" t="s">
        <v>71</v>
      </c>
      <c r="D61" s="1">
        <v>10</v>
      </c>
      <c r="E61" s="1">
        <v>0</v>
      </c>
      <c r="F61" s="1">
        <v>600</v>
      </c>
      <c r="G61" s="1">
        <v>-600</v>
      </c>
      <c r="H61" s="1" t="s">
        <v>80</v>
      </c>
    </row>
    <row r="62" spans="1:8" ht="13.5">
      <c r="A62" s="1" t="s">
        <v>78</v>
      </c>
      <c r="B62" s="1" t="s">
        <v>81</v>
      </c>
      <c r="C62" s="1" t="s">
        <v>71</v>
      </c>
      <c r="D62" s="1">
        <v>20</v>
      </c>
      <c r="E62" s="1">
        <v>10</v>
      </c>
      <c r="F62" s="1">
        <v>600</v>
      </c>
      <c r="G62" s="1">
        <v>-600</v>
      </c>
      <c r="H62" s="1" t="s">
        <v>74</v>
      </c>
    </row>
    <row r="63" spans="1:8" ht="13.5">
      <c r="A63" s="1" t="s">
        <v>78</v>
      </c>
      <c r="B63" s="1" t="s">
        <v>82</v>
      </c>
      <c r="C63" s="1" t="s">
        <v>71</v>
      </c>
      <c r="D63" s="1">
        <v>20</v>
      </c>
      <c r="E63" s="1">
        <v>10</v>
      </c>
      <c r="F63" s="1">
        <v>600</v>
      </c>
      <c r="G63" s="1">
        <v>-600</v>
      </c>
      <c r="H63" s="1" t="s">
        <v>83</v>
      </c>
    </row>
    <row r="64" spans="1:8" ht="13.5">
      <c r="A64" s="1" t="s">
        <v>78</v>
      </c>
      <c r="B64" s="1" t="s">
        <v>84</v>
      </c>
      <c r="C64" s="1" t="s">
        <v>71</v>
      </c>
      <c r="D64" s="1">
        <v>20</v>
      </c>
      <c r="E64" s="1">
        <v>10</v>
      </c>
      <c r="F64" s="1">
        <v>600</v>
      </c>
      <c r="G64" s="1">
        <v>-600</v>
      </c>
      <c r="H64" s="1" t="s">
        <v>85</v>
      </c>
    </row>
    <row r="65" spans="1:8" ht="13.5">
      <c r="A65" s="1" t="s">
        <v>86</v>
      </c>
      <c r="B65" s="1" t="s">
        <v>87</v>
      </c>
      <c r="C65" s="1" t="s">
        <v>71</v>
      </c>
      <c r="D65" s="1">
        <v>20</v>
      </c>
      <c r="E65" s="1">
        <v>10</v>
      </c>
      <c r="F65" s="1">
        <v>500</v>
      </c>
      <c r="G65" s="1">
        <v>-250</v>
      </c>
      <c r="H65" s="1" t="s">
        <v>88</v>
      </c>
    </row>
  </sheetData>
  <mergeCells count="3">
    <mergeCell ref="E44:Q44"/>
    <mergeCell ref="A1:T1"/>
    <mergeCell ref="A42:C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2006-10-03T17:59:36Z</dcterms:created>
  <dcterms:modified xsi:type="dcterms:W3CDTF">2007-05-03T20:57:36Z</dcterms:modified>
  <cp:category/>
  <cp:version/>
  <cp:contentType/>
  <cp:contentStatus/>
</cp:coreProperties>
</file>