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97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<sst xmlns="http://schemas.openxmlformats.org/spreadsheetml/2006/main" count="28" uniqueCount="28">
  <si>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Oxide</t>
  </si>
  <si>
    <t>Wt % Oxide</t>
  </si>
  <si>
    <t>Mol #</t>
  </si>
  <si>
    <t>Atom Prop.</t>
  </si>
  <si>
    <t># Ions/formula</t>
  </si>
  <si>
    <t>Oxide MW</t>
  </si>
  <si>
    <t>CaO</t>
  </si>
  <si>
    <r>
      <t>Na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</si>
  <si>
    <r>
      <t>Al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  <r>
      <rPr>
        <vertAlign val="subscript"/>
        <sz val="10"/>
        <rFont val="Arial"/>
        <family val="2"/>
      </rPr>
      <t>3</t>
    </r>
  </si>
  <si>
    <t>Total:</t>
  </si>
  <si>
    <t>Enter Oxygens in formula:</t>
  </si>
  <si>
    <t>F=</t>
  </si>
  <si>
    <r>
      <t>SiO</t>
    </r>
    <r>
      <rPr>
        <vertAlign val="subscript"/>
        <sz val="10"/>
        <rFont val="Arial"/>
        <family val="2"/>
      </rPr>
      <t>2</t>
    </r>
  </si>
  <si>
    <r>
      <t>K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</si>
  <si>
    <t>Oxygen Factor Calculation:</t>
  </si>
  <si>
    <t>F is factor for anion proportion calculation</t>
  </si>
  <si>
    <t>Anion Prop.</t>
  </si>
  <si>
    <t>Sample Description: Andesine SA (X050014)</t>
  </si>
  <si>
    <t xml:space="preserve">Ideal Formula: </t>
  </si>
  <si>
    <r>
      <t>Na</t>
    </r>
    <r>
      <rPr>
        <vertAlign val="subscript"/>
        <sz val="14"/>
        <color indexed="63"/>
        <rFont val="Verdana"/>
        <family val="2"/>
      </rPr>
      <t>0.7-0.5</t>
    </r>
    <r>
      <rPr>
        <sz val="14"/>
        <color indexed="63"/>
        <rFont val="Verdana"/>
        <family val="2"/>
      </rPr>
      <t>Ca</t>
    </r>
    <r>
      <rPr>
        <vertAlign val="subscript"/>
        <sz val="14"/>
        <color indexed="63"/>
        <rFont val="Verdana"/>
        <family val="2"/>
      </rPr>
      <t>0.3-0.5</t>
    </r>
    <r>
      <rPr>
        <sz val="14"/>
        <color indexed="63"/>
        <rFont val="Verdana"/>
        <family val="2"/>
      </rPr>
      <t>Al</t>
    </r>
    <r>
      <rPr>
        <vertAlign val="subscript"/>
        <sz val="14"/>
        <color indexed="63"/>
        <rFont val="Verdana"/>
        <family val="2"/>
      </rPr>
      <t>1.3-1.5</t>
    </r>
    <r>
      <rPr>
        <sz val="14"/>
        <color indexed="63"/>
        <rFont val="Verdana"/>
        <family val="2"/>
      </rPr>
      <t>Si</t>
    </r>
    <r>
      <rPr>
        <vertAlign val="subscript"/>
        <sz val="14"/>
        <color indexed="63"/>
        <rFont val="Verdana"/>
        <family val="2"/>
      </rPr>
      <t>2.7-2.5</t>
    </r>
    <r>
      <rPr>
        <sz val="14"/>
        <color indexed="63"/>
        <rFont val="Verdana"/>
        <family val="2"/>
      </rPr>
      <t>O</t>
    </r>
    <r>
      <rPr>
        <vertAlign val="subscript"/>
        <sz val="14"/>
        <color indexed="63"/>
        <rFont val="Verdana"/>
        <family val="2"/>
      </rPr>
      <t>8</t>
    </r>
  </si>
  <si>
    <t>Analyzed Formula:</t>
  </si>
  <si>
    <r>
      <t>Na</t>
    </r>
    <r>
      <rPr>
        <vertAlign val="subscript"/>
        <sz val="14"/>
        <rFont val="Arial"/>
        <family val="2"/>
      </rPr>
      <t>0.631</t>
    </r>
    <r>
      <rPr>
        <sz val="14"/>
        <rFont val="Arial"/>
        <family val="2"/>
      </rPr>
      <t>Ca</t>
    </r>
    <r>
      <rPr>
        <vertAlign val="subscript"/>
        <sz val="14"/>
        <rFont val="Arial"/>
        <family val="2"/>
      </rPr>
      <t>0.378</t>
    </r>
    <r>
      <rPr>
        <sz val="14"/>
        <rFont val="Arial"/>
        <family val="2"/>
      </rPr>
      <t>K</t>
    </r>
    <r>
      <rPr>
        <vertAlign val="subscript"/>
        <sz val="14"/>
        <rFont val="Arial"/>
        <family val="2"/>
      </rPr>
      <t>0.003</t>
    </r>
    <r>
      <rPr>
        <sz val="14"/>
        <rFont val="Arial"/>
        <family val="2"/>
      </rPr>
      <t>Al</t>
    </r>
    <r>
      <rPr>
        <vertAlign val="subscript"/>
        <sz val="14"/>
        <rFont val="Arial"/>
        <family val="2"/>
      </rPr>
      <t>1.385</t>
    </r>
    <r>
      <rPr>
        <sz val="14"/>
        <rFont val="Arial"/>
        <family val="2"/>
      </rPr>
      <t>Si</t>
    </r>
    <r>
      <rPr>
        <vertAlign val="subscript"/>
        <sz val="14"/>
        <rFont val="Arial"/>
        <family val="2"/>
      </rPr>
      <t>2.614</t>
    </r>
    <r>
      <rPr>
        <sz val="14"/>
        <rFont val="Arial"/>
        <family val="2"/>
      </rPr>
      <t>O</t>
    </r>
    <r>
      <rPr>
        <vertAlign val="subscript"/>
        <sz val="14"/>
        <rFont val="Arial"/>
        <family val="2"/>
      </rPr>
      <t>8</t>
    </r>
  </si>
  <si>
    <t>Ab:</t>
  </si>
  <si>
    <t>An:</t>
  </si>
  <si>
    <t>Or:</t>
  </si>
  <si>
    <t xml:space="preserve">Source: </t>
  </si>
  <si>
    <t>Elkins L T, Grove T L (1990) Ternary feldspar experiments and thermodynamics models, American Mineralogist, 75, 544-559   </t>
  </si>
  <si>
    <t>Sample SA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</si>
</sst>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0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44">
    <font>
      <sz val="10"/>
      <name val="Arial"/>
      <family val="0"/>
    </font>
    <font>
      <b/>
      <sz val="10"/>
      <name val="Arial"/>
      <family val="2"/>
    </font>
    <font>
      <vertAlign val="subscript"/>
      <sz val="10"/>
      <name val="Arial"/>
      <family val="2"/>
    </font>
    <font>
      <sz val="14"/>
      <name val="Arial"/>
      <family val="2"/>
    </font>
    <font>
      <sz val="14"/>
      <color indexed="63"/>
      <name val="Verdana"/>
      <family val="2"/>
    </font>
    <font>
      <vertAlign val="subscript"/>
      <sz val="14"/>
      <color indexed="63"/>
      <name val="Verdana"/>
      <family val="2"/>
    </font>
    <font>
      <vertAlign val="subscript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63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333333"/>
      <name val="Verdana"/>
      <family val="2"/>
    </font>
    <font>
      <sz val="9"/>
      <color rgb="FF333333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170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170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5" borderId="0" xfId="0" applyFill="1" applyAlignment="1">
      <alignment horizontal="right"/>
    </xf>
    <xf numFmtId="0" fontId="0" fillId="34" borderId="0" xfId="0" applyFill="1" applyAlignment="1">
      <alignment horizontal="left"/>
    </xf>
    <xf numFmtId="0" fontId="0" fillId="34" borderId="0" xfId="0" applyFill="1" applyAlignment="1">
      <alignment/>
    </xf>
    <xf numFmtId="2" fontId="0" fillId="0" borderId="11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10" xfId="0" applyNumberFormat="1" applyFill="1" applyBorder="1" applyAlignment="1">
      <alignment/>
    </xf>
    <xf numFmtId="0" fontId="0" fillId="0" borderId="13" xfId="0" applyFill="1" applyBorder="1" applyAlignment="1">
      <alignment/>
    </xf>
    <xf numFmtId="0" fontId="0" fillId="33" borderId="0" xfId="0" applyFont="1" applyFill="1" applyAlignment="1">
      <alignment/>
    </xf>
    <xf numFmtId="0" fontId="3" fillId="0" borderId="0" xfId="0" applyFont="1" applyAlignment="1">
      <alignment/>
    </xf>
    <xf numFmtId="0" fontId="4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3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tabSelected="1" zoomScalePageLayoutView="0" workbookViewId="0" topLeftCell="A1">
      <selection activeCell="C30" sqref="C30"/>
    </sheetView>
  </sheetViews>
  <sheetFormatPr defaultColWidth="9.140625" defaultRowHeight="12.75"/>
  <cols>
    <col min="1" max="1" width="10.28125" style="0" customWidth="1"/>
    <col min="2" max="2" width="12.8515625" style="0" customWidth="1"/>
    <col min="3" max="3" width="11.421875" style="0" customWidth="1"/>
    <col min="5" max="5" width="11.421875" style="0" customWidth="1"/>
    <col min="6" max="6" width="10.7109375" style="0" customWidth="1"/>
    <col min="7" max="7" width="13.00390625" style="0" customWidth="1"/>
  </cols>
  <sheetData>
    <row r="1" ht="12.75">
      <c r="A1" s="1"/>
    </row>
    <row r="2" ht="12.75">
      <c r="A2" s="1"/>
    </row>
    <row r="3" spans="1:4" ht="12.75">
      <c r="A3" s="17" t="s">
        <v>17</v>
      </c>
      <c r="B3" s="7"/>
      <c r="C3" s="7"/>
      <c r="D3" s="7"/>
    </row>
    <row r="5" spans="1:7" ht="13.5" thickBot="1">
      <c r="A5" s="6" t="s">
        <v>0</v>
      </c>
      <c r="B5" s="6" t="s">
        <v>1</v>
      </c>
      <c r="C5" s="6" t="s">
        <v>5</v>
      </c>
      <c r="D5" s="6" t="s">
        <v>2</v>
      </c>
      <c r="E5" s="6" t="s">
        <v>3</v>
      </c>
      <c r="F5" s="6" t="s">
        <v>16</v>
      </c>
      <c r="G5" s="6" t="s">
        <v>4</v>
      </c>
    </row>
    <row r="6" spans="1:7" ht="15.75">
      <c r="A6" s="4" t="s">
        <v>12</v>
      </c>
      <c r="B6" s="4">
        <v>59.2</v>
      </c>
      <c r="C6" s="13">
        <v>60.08</v>
      </c>
      <c r="D6" s="4">
        <f>B6/C6</f>
        <v>0.985352862849534</v>
      </c>
      <c r="E6" s="4">
        <f>2*D6</f>
        <v>1.970705725699068</v>
      </c>
      <c r="F6" s="4">
        <f>E6*$D$18</f>
        <v>5.228626005150931</v>
      </c>
      <c r="G6" s="5">
        <f>F6/2</f>
        <v>2.6143130025754653</v>
      </c>
    </row>
    <row r="7" spans="1:7" ht="15.75">
      <c r="A7" s="2" t="s">
        <v>8</v>
      </c>
      <c r="B7" s="2">
        <v>26.6</v>
      </c>
      <c r="C7" s="14">
        <v>101.94</v>
      </c>
      <c r="D7" s="2">
        <f>B7/C7</f>
        <v>0.26093780655287424</v>
      </c>
      <c r="E7" s="2">
        <f>3*D7</f>
        <v>0.7828134196586227</v>
      </c>
      <c r="F7" s="4">
        <f>E7*$D$18</f>
        <v>2.076940534465784</v>
      </c>
      <c r="G7" s="3">
        <f>F7*2/3</f>
        <v>1.3846270229771893</v>
      </c>
    </row>
    <row r="8" spans="1:7" ht="12.75">
      <c r="A8" s="2" t="s">
        <v>6</v>
      </c>
      <c r="B8" s="2">
        <v>7.98</v>
      </c>
      <c r="C8" s="15">
        <v>56.08</v>
      </c>
      <c r="D8" s="2">
        <f>B8/C8</f>
        <v>0.14229671897289586</v>
      </c>
      <c r="E8" s="2">
        <f>D8*1</f>
        <v>0.14229671897289586</v>
      </c>
      <c r="F8" s="4">
        <f>E8*$D$18</f>
        <v>0.37753801370085954</v>
      </c>
      <c r="G8" s="3">
        <f>F8</f>
        <v>0.37753801370085954</v>
      </c>
    </row>
    <row r="9" spans="1:7" ht="15.75">
      <c r="A9" s="2" t="s">
        <v>7</v>
      </c>
      <c r="B9" s="2">
        <v>7.37</v>
      </c>
      <c r="C9" s="15">
        <v>61.98</v>
      </c>
      <c r="D9" s="2">
        <f>B9/C9</f>
        <v>0.11890932558889965</v>
      </c>
      <c r="E9" s="2">
        <f>D9*1</f>
        <v>0.11890932558889965</v>
      </c>
      <c r="F9" s="4">
        <f>E9*$D$18</f>
        <v>0.31548718000935055</v>
      </c>
      <c r="G9" s="3">
        <f>2*F9</f>
        <v>0.6309743600187011</v>
      </c>
    </row>
    <row r="10" spans="1:7" ht="15.75">
      <c r="A10" s="2" t="s">
        <v>13</v>
      </c>
      <c r="B10" s="2">
        <v>0.05</v>
      </c>
      <c r="C10" s="15">
        <v>94.2</v>
      </c>
      <c r="D10" s="2">
        <f>B10/C10</f>
        <v>0.0005307855626326964</v>
      </c>
      <c r="E10" s="2">
        <f>D10*1</f>
        <v>0.0005307855626326964</v>
      </c>
      <c r="F10" s="4">
        <f>E10*$D$18</f>
        <v>0.0014082666730749513</v>
      </c>
      <c r="G10" s="3">
        <f>2*F10</f>
        <v>0.0028165333461499025</v>
      </c>
    </row>
    <row r="11" spans="1:5" ht="12.75">
      <c r="A11" s="16" t="s">
        <v>9</v>
      </c>
      <c r="B11">
        <f>SUM(B6:B10)</f>
        <v>101.20000000000002</v>
      </c>
      <c r="E11">
        <f>SUM(E6:E10)</f>
        <v>3.0152559754821193</v>
      </c>
    </row>
    <row r="13" spans="5:7" ht="12.75">
      <c r="E13" s="12" t="s">
        <v>10</v>
      </c>
      <c r="F13" s="8"/>
      <c r="G13" s="11">
        <v>8</v>
      </c>
    </row>
    <row r="17" spans="3:6" ht="12.75">
      <c r="C17" s="9" t="s">
        <v>14</v>
      </c>
      <c r="D17" s="9"/>
      <c r="E17" s="9"/>
      <c r="F17" s="9"/>
    </row>
    <row r="18" spans="3:6" ht="12.75">
      <c r="C18" s="10" t="s">
        <v>11</v>
      </c>
      <c r="D18" s="9">
        <f>G13/E11</f>
        <v>2.6531744120732084</v>
      </c>
      <c r="E18" s="9"/>
      <c r="F18" s="9"/>
    </row>
    <row r="19" spans="3:6" ht="12.75">
      <c r="C19" s="9"/>
      <c r="D19" s="9"/>
      <c r="E19" s="9"/>
      <c r="F19" s="9"/>
    </row>
    <row r="20" spans="3:6" ht="12.75">
      <c r="C20" s="9" t="s">
        <v>15</v>
      </c>
      <c r="D20" s="9"/>
      <c r="E20" s="9"/>
      <c r="F20" s="9"/>
    </row>
    <row r="24" spans="1:3" s="18" customFormat="1" ht="21">
      <c r="A24" s="18" t="s">
        <v>18</v>
      </c>
      <c r="C24" s="19" t="s">
        <v>19</v>
      </c>
    </row>
    <row r="26" spans="1:3" s="18" customFormat="1" ht="21">
      <c r="A26" s="18" t="s">
        <v>20</v>
      </c>
      <c r="C26" s="18" t="s">
        <v>21</v>
      </c>
    </row>
    <row r="28" spans="2:3" s="18" customFormat="1" ht="18">
      <c r="B28" s="22" t="s">
        <v>22</v>
      </c>
      <c r="C28" s="18">
        <v>0.624</v>
      </c>
    </row>
    <row r="29" spans="2:3" s="18" customFormat="1" ht="18">
      <c r="B29" s="22" t="s">
        <v>23</v>
      </c>
      <c r="C29" s="18">
        <v>0.373</v>
      </c>
    </row>
    <row r="30" spans="2:3" s="18" customFormat="1" ht="18">
      <c r="B30" s="22" t="s">
        <v>24</v>
      </c>
      <c r="C30" s="18">
        <v>0.003</v>
      </c>
    </row>
    <row r="32" spans="1:2" ht="12.75">
      <c r="A32" s="20" t="s">
        <v>25</v>
      </c>
      <c r="B32" s="23" t="s">
        <v>26</v>
      </c>
    </row>
    <row r="33" s="20" customFormat="1" ht="12.75">
      <c r="B33" s="21" t="s">
        <v>27</v>
      </c>
    </row>
  </sheetData>
  <sheetProtection/>
  <printOptions/>
  <pageMargins left="0.75" right="0.75" top="1" bottom="1" header="0.5" footer="0.5"/>
  <pageSetup fitToHeight="1" fitToWidth="1" horizontalDpi="600" verticalDpi="600" orientation="portrait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 Evans</dc:creator>
  <cp:keywords/>
  <dc:description/>
  <cp:lastModifiedBy>rruff</cp:lastModifiedBy>
  <cp:lastPrinted>2010-04-27T15:34:19Z</cp:lastPrinted>
  <dcterms:created xsi:type="dcterms:W3CDTF">2008-07-18T22:22:05Z</dcterms:created>
  <dcterms:modified xsi:type="dcterms:W3CDTF">2010-07-22T19:20:35Z</dcterms:modified>
  <cp:category/>
  <cp:version/>
  <cp:contentType/>
  <cp:contentStatus/>
</cp:coreProperties>
</file>