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965" windowHeight="1081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<sst xmlns="http://schemas.openxmlformats.org/spreadsheetml/2006/main" count="121" uniqueCount="75">
  <si>
    <t>allactite70175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</si>
  <si>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</si>
  <si>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</si>
  <si>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</si>
  <si>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</si>
  <si>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</si>
  <si>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</si>
  <si>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</si>
  <si>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</si>
  <si>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</si>
  <si>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</si>
  <si>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Ox</t>
  </si>
  <si>
    <t>Wt</t>
  </si>
  <si>
    <t>Percents</t>
  </si>
  <si>
    <t>Average</t>
  </si>
  <si>
    <t>Standard</t>
  </si>
  <si>
    <t>Dev</t>
  </si>
  <si>
    <t>F</t>
  </si>
  <si>
    <t>Na2O</t>
  </si>
  <si>
    <t>MgO</t>
  </si>
  <si>
    <t>Al2O3</t>
  </si>
  <si>
    <t>SiO2</t>
  </si>
  <si>
    <t>P2O5</t>
  </si>
  <si>
    <t>SO3</t>
  </si>
  <si>
    <t>Cl</t>
  </si>
  <si>
    <t>K2O</t>
  </si>
  <si>
    <t>CaO</t>
  </si>
  <si>
    <t>MnO</t>
  </si>
  <si>
    <t>FeO</t>
  </si>
  <si>
    <t>As2O5</t>
  </si>
  <si>
    <t>Totals</t>
  </si>
  <si>
    <t>Cation</t>
  </si>
  <si>
    <t>to</t>
  </si>
  <si>
    <t>O</t>
  </si>
  <si>
    <t>Na</t>
  </si>
  <si>
    <t>Mg</t>
  </si>
  <si>
    <t>Al</t>
  </si>
  <si>
    <t>Si</t>
  </si>
  <si>
    <t>P</t>
  </si>
  <si>
    <t>S</t>
  </si>
  <si>
    <t>K</t>
  </si>
  <si>
    <t>Ca</t>
  </si>
  <si>
    <t>Mn</t>
  </si>
  <si>
    <t>Fe</t>
  </si>
  <si>
    <t>As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</si>
  <si>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</si>
  <si>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</si>
  <si>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</si>
  <si>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</si>
  <si>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</si>
  <si>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</si>
  <si>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</si>
  <si>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</si>
  <si>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</si>
  <si>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</si>
  <si>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MgF2</t>
  </si>
  <si>
    <t>albite-Cr</t>
  </si>
  <si>
    <t>diopside</t>
  </si>
  <si>
    <t>La</t>
  </si>
  <si>
    <t>as</t>
  </si>
  <si>
    <t>anor-hk</t>
  </si>
  <si>
    <t>PET</t>
  </si>
  <si>
    <t>apatite-s</t>
  </si>
  <si>
    <t>barite2</t>
  </si>
  <si>
    <t>scap-s</t>
  </si>
  <si>
    <t>kspar-OR1</t>
  </si>
  <si>
    <t>wollast</t>
  </si>
  <si>
    <t>rhod-791</t>
  </si>
  <si>
    <t>LIF</t>
  </si>
  <si>
    <t>fayalite</t>
  </si>
  <si>
    <t>not present in the wds scan</t>
  </si>
  <si>
    <r>
      <t>Mn</t>
    </r>
    <r>
      <rPr>
        <vertAlign val="subscript"/>
        <sz val="14"/>
        <rFont val="Times New Roman"/>
        <family val="1"/>
      </rPr>
      <t>7</t>
    </r>
    <r>
      <rPr>
        <sz val="14"/>
        <rFont val="Times New Roman"/>
        <family val="1"/>
      </rPr>
      <t>(AsO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8</t>
    </r>
  </si>
  <si>
    <r>
      <t>(Mn</t>
    </r>
    <r>
      <rPr>
        <vertAlign val="subscript"/>
        <sz val="14"/>
        <rFont val="Times New Roman"/>
        <family val="1"/>
      </rPr>
      <t>6.85</t>
    </r>
    <r>
      <rPr>
        <sz val="14"/>
        <rFont val="Times New Roman"/>
        <family val="1"/>
      </rPr>
      <t>Mg</t>
    </r>
    <r>
      <rPr>
        <vertAlign val="subscript"/>
        <sz val="14"/>
        <rFont val="Times New Roman"/>
        <family val="1"/>
      </rPr>
      <t>0.10</t>
    </r>
    <r>
      <rPr>
        <sz val="14"/>
        <rFont val="Times New Roman"/>
        <family val="1"/>
      </rPr>
      <t>Ca</t>
    </r>
    <r>
      <rPr>
        <vertAlign val="subscript"/>
        <sz val="14"/>
        <rFont val="Times New Roman"/>
        <family val="1"/>
      </rPr>
      <t>0.05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Σ=7</t>
    </r>
    <r>
      <rPr>
        <sz val="14"/>
        <rFont val="Times New Roman"/>
        <family val="1"/>
      </rPr>
      <t>(As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8</t>
    </r>
  </si>
  <si>
    <r>
      <t>(Mn</t>
    </r>
    <r>
      <rPr>
        <vertAlign val="subscript"/>
        <sz val="14"/>
        <rFont val="Times New Roman"/>
        <family val="1"/>
      </rPr>
      <t>6.75</t>
    </r>
    <r>
      <rPr>
        <sz val="14"/>
        <rFont val="Times New Roman"/>
        <family val="1"/>
      </rPr>
      <t>Mg</t>
    </r>
    <r>
      <rPr>
        <vertAlign val="subscript"/>
        <sz val="14"/>
        <rFont val="Times New Roman"/>
        <family val="1"/>
      </rPr>
      <t>0.19</t>
    </r>
    <r>
      <rPr>
        <sz val="14"/>
        <rFont val="Times New Roman"/>
        <family val="1"/>
      </rPr>
      <t>Ca</t>
    </r>
    <r>
      <rPr>
        <vertAlign val="subscript"/>
        <sz val="14"/>
        <rFont val="Times New Roman"/>
        <family val="1"/>
      </rPr>
      <t>0.16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Σ=7</t>
    </r>
    <r>
      <rPr>
        <sz val="14"/>
        <rFont val="Times New Roman"/>
        <family val="1"/>
      </rPr>
      <t>(As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8</t>
    </r>
  </si>
  <si>
    <t>zoned from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</si>
</sst>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"/>
  </numFmts>
  <fonts count="6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9"/>
  <sheetViews>
    <sheetView tabSelected="1" workbookViewId="0" topLeftCell="A1">
      <selection activeCell="J28" sqref="J28"/>
    </sheetView>
  </sheetViews>
  <sheetFormatPr defaultColWidth="9.00390625" defaultRowHeight="13.5"/>
  <cols>
    <col min="1" max="16384" width="5.25390625" style="1" customWidth="1"/>
  </cols>
  <sheetData>
    <row r="1" spans="2:11" ht="12.75"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</row>
    <row r="2" spans="2:19" ht="12.75"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Q2" s="1" t="s">
        <v>1</v>
      </c>
      <c r="R2" s="1" t="s">
        <v>2</v>
      </c>
      <c r="S2" s="1" t="s">
        <v>3</v>
      </c>
    </row>
    <row r="3" spans="1:19" ht="12.75">
      <c r="A3" s="1" t="s">
        <v>11</v>
      </c>
      <c r="B3" s="1" t="s">
        <v>15</v>
      </c>
      <c r="C3" s="1" t="s">
        <v>16</v>
      </c>
      <c r="Q3" s="1" t="s">
        <v>12</v>
      </c>
      <c r="R3" s="1" t="s">
        <v>13</v>
      </c>
      <c r="S3" s="1" t="s">
        <v>14</v>
      </c>
    </row>
    <row r="4" spans="1:22" ht="12.75">
      <c r="A4" s="1" t="s">
        <v>27</v>
      </c>
      <c r="B4" s="2">
        <v>59.59</v>
      </c>
      <c r="C4" s="2">
        <v>59.05</v>
      </c>
      <c r="D4" s="2">
        <v>58.8</v>
      </c>
      <c r="E4" s="2">
        <v>59.5</v>
      </c>
      <c r="F4" s="2">
        <v>59.37</v>
      </c>
      <c r="G4" s="2">
        <v>59.37</v>
      </c>
      <c r="H4" s="2">
        <v>60.14</v>
      </c>
      <c r="I4" s="2"/>
      <c r="J4" s="2">
        <f>AVERAGE(B4:H4)</f>
        <v>59.402857142857144</v>
      </c>
      <c r="K4" s="2">
        <f>STDEV(B4:H4)</f>
        <v>0.4238598151015888</v>
      </c>
      <c r="L4" s="2"/>
      <c r="M4" s="2"/>
      <c r="N4" s="2"/>
      <c r="O4" s="2"/>
      <c r="Q4" s="2">
        <v>58.42</v>
      </c>
      <c r="R4" s="2">
        <v>58.52</v>
      </c>
      <c r="S4" s="2">
        <v>58.67</v>
      </c>
      <c r="U4" s="2">
        <f>AVERAGE(Q4:S4)</f>
        <v>58.53666666666667</v>
      </c>
      <c r="V4" s="2">
        <f>STDEV(Q4:S4)</f>
        <v>0.12583057391954083</v>
      </c>
    </row>
    <row r="5" spans="1:22" ht="12.75">
      <c r="A5" s="1" t="s">
        <v>29</v>
      </c>
      <c r="B5" s="2">
        <v>29.06</v>
      </c>
      <c r="C5" s="2">
        <v>28.61</v>
      </c>
      <c r="D5" s="2">
        <v>28.73</v>
      </c>
      <c r="E5" s="2">
        <v>29.28</v>
      </c>
      <c r="F5" s="2">
        <v>28.42</v>
      </c>
      <c r="G5" s="2">
        <v>29.39</v>
      </c>
      <c r="H5" s="2">
        <v>28.88</v>
      </c>
      <c r="I5" s="2"/>
      <c r="J5" s="2">
        <f>AVERAGE(B5:H5)</f>
        <v>28.91</v>
      </c>
      <c r="K5" s="2">
        <f>STDEV(B5:H5)</f>
        <v>0.35430683500795046</v>
      </c>
      <c r="L5" s="2"/>
      <c r="M5" s="2"/>
      <c r="N5" s="2"/>
      <c r="O5" s="2"/>
      <c r="Q5" s="2">
        <v>29.14</v>
      </c>
      <c r="R5" s="2">
        <v>29.28</v>
      </c>
      <c r="S5" s="2">
        <v>28.63</v>
      </c>
      <c r="U5" s="2">
        <f aca="true" t="shared" si="0" ref="U5:U24">AVERAGE(Q5:S5)</f>
        <v>29.016666666666666</v>
      </c>
      <c r="V5" s="2">
        <f aca="true" t="shared" si="1" ref="V5:V24">STDEV(Q5:S5)</f>
        <v>0.3421013495054329</v>
      </c>
    </row>
    <row r="6" spans="1:22" ht="12.75">
      <c r="A6" s="1" t="s">
        <v>26</v>
      </c>
      <c r="B6" s="2">
        <v>0.61</v>
      </c>
      <c r="C6" s="2">
        <v>0.34</v>
      </c>
      <c r="D6" s="2">
        <v>0.36</v>
      </c>
      <c r="E6" s="2">
        <v>0.37</v>
      </c>
      <c r="F6" s="2">
        <v>0.38</v>
      </c>
      <c r="G6" s="2">
        <v>0.33</v>
      </c>
      <c r="H6" s="2">
        <v>0.07</v>
      </c>
      <c r="I6" s="2"/>
      <c r="J6" s="2">
        <f>AVERAGE(B6:H6)</f>
        <v>0.3514285714285714</v>
      </c>
      <c r="K6" s="2">
        <f>STDEV(B6:H6)</f>
        <v>0.15699560200088106</v>
      </c>
      <c r="L6" s="2"/>
      <c r="M6" s="2"/>
      <c r="N6" s="2"/>
      <c r="O6" s="2"/>
      <c r="Q6" s="2">
        <v>1.16</v>
      </c>
      <c r="R6" s="2">
        <v>1.14</v>
      </c>
      <c r="S6" s="2">
        <v>0.97</v>
      </c>
      <c r="U6" s="2">
        <f t="shared" si="0"/>
        <v>1.0899999999999999</v>
      </c>
      <c r="V6" s="2">
        <f t="shared" si="1"/>
        <v>0.1044030650891072</v>
      </c>
    </row>
    <row r="7" spans="1:22" ht="12.75">
      <c r="A7" s="1" t="s">
        <v>19</v>
      </c>
      <c r="B7" s="2">
        <v>0.6</v>
      </c>
      <c r="C7" s="2">
        <v>0.49</v>
      </c>
      <c r="D7" s="2">
        <v>0.47</v>
      </c>
      <c r="E7" s="2">
        <v>0.5</v>
      </c>
      <c r="F7" s="2">
        <v>0.59</v>
      </c>
      <c r="G7" s="2">
        <v>0.48</v>
      </c>
      <c r="H7" s="2">
        <v>0.48</v>
      </c>
      <c r="I7" s="2"/>
      <c r="J7" s="2">
        <f>AVERAGE(B7:H7)</f>
        <v>0.5157142857142857</v>
      </c>
      <c r="K7" s="2">
        <f>STDEV(B7:H7)</f>
        <v>0.055032457955023734</v>
      </c>
      <c r="L7" s="2"/>
      <c r="M7" s="2"/>
      <c r="N7" s="2"/>
      <c r="O7" s="2"/>
      <c r="Q7" s="2">
        <v>0.47</v>
      </c>
      <c r="R7" s="2">
        <v>0.4</v>
      </c>
      <c r="S7" s="2">
        <v>0.45</v>
      </c>
      <c r="U7" s="2">
        <f t="shared" si="0"/>
        <v>0.44</v>
      </c>
      <c r="V7" s="2">
        <f t="shared" si="1"/>
        <v>0.036055512754639446</v>
      </c>
    </row>
    <row r="8" spans="1:22" ht="12.75">
      <c r="A8" s="1" t="s">
        <v>17</v>
      </c>
      <c r="B8" s="2">
        <v>0.16</v>
      </c>
      <c r="C8" s="2">
        <v>0.06</v>
      </c>
      <c r="D8" s="2">
        <v>0.16</v>
      </c>
      <c r="E8" s="2">
        <v>0.04</v>
      </c>
      <c r="F8" s="2">
        <v>0</v>
      </c>
      <c r="G8" s="2">
        <v>0.31</v>
      </c>
      <c r="H8" s="2">
        <v>0.79</v>
      </c>
      <c r="I8" s="2"/>
      <c r="J8" s="2">
        <f>AVERAGE(B8:H8)</f>
        <v>0.21714285714285714</v>
      </c>
      <c r="K8" s="2">
        <f>STDEV(B8:H8)</f>
        <v>0.272807275423163</v>
      </c>
      <c r="L8" s="2" t="s">
        <v>70</v>
      </c>
      <c r="M8" s="2"/>
      <c r="N8" s="2"/>
      <c r="O8" s="2"/>
      <c r="Q8" s="2">
        <v>0.18</v>
      </c>
      <c r="R8" s="2">
        <v>0</v>
      </c>
      <c r="S8" s="2">
        <v>0.06</v>
      </c>
      <c r="U8" s="2">
        <f t="shared" si="0"/>
        <v>0.08</v>
      </c>
      <c r="V8" s="2">
        <f t="shared" si="1"/>
        <v>0.0916515138991168</v>
      </c>
    </row>
    <row r="9" spans="1:22" ht="12.75">
      <c r="A9" s="1" t="s">
        <v>21</v>
      </c>
      <c r="B9" s="2">
        <v>0.22</v>
      </c>
      <c r="C9" s="2">
        <v>0.12</v>
      </c>
      <c r="D9" s="2">
        <v>0.25</v>
      </c>
      <c r="E9" s="2">
        <v>0.33</v>
      </c>
      <c r="F9" s="2">
        <v>0.17</v>
      </c>
      <c r="G9" s="2">
        <v>0.28</v>
      </c>
      <c r="H9" s="2">
        <v>0</v>
      </c>
      <c r="I9" s="2"/>
      <c r="J9" s="2">
        <f>AVERAGE(B9:H9)</f>
        <v>0.1957142857142857</v>
      </c>
      <c r="K9" s="2">
        <f>STDEV(B9:H9)</f>
        <v>0.11058287131636364</v>
      </c>
      <c r="L9" s="2" t="s">
        <v>70</v>
      </c>
      <c r="M9" s="2"/>
      <c r="N9" s="2"/>
      <c r="O9" s="2"/>
      <c r="Q9" s="2">
        <v>0.21</v>
      </c>
      <c r="R9" s="2">
        <v>0.01</v>
      </c>
      <c r="S9" s="2">
        <v>0.12</v>
      </c>
      <c r="U9" s="2">
        <f t="shared" si="0"/>
        <v>0.11333333333333333</v>
      </c>
      <c r="V9" s="2">
        <f t="shared" si="1"/>
        <v>0.10016652800877814</v>
      </c>
    </row>
    <row r="10" spans="1:22" ht="12.75">
      <c r="A10" s="1" t="s">
        <v>20</v>
      </c>
      <c r="B10" s="2">
        <v>0.06</v>
      </c>
      <c r="C10" s="2">
        <v>0.04</v>
      </c>
      <c r="D10" s="2">
        <v>0.04</v>
      </c>
      <c r="E10" s="2">
        <v>0.05</v>
      </c>
      <c r="F10" s="2">
        <v>0.04</v>
      </c>
      <c r="G10" s="2">
        <v>0.02</v>
      </c>
      <c r="H10" s="2">
        <v>0.02</v>
      </c>
      <c r="I10" s="2"/>
      <c r="J10" s="2">
        <f>AVERAGE(B10:H10)</f>
        <v>0.038571428571428576</v>
      </c>
      <c r="K10" s="2">
        <f>STDEV(B10:H10)</f>
        <v>0.014638501094227988</v>
      </c>
      <c r="L10" s="2" t="s">
        <v>70</v>
      </c>
      <c r="M10" s="2"/>
      <c r="N10" s="2"/>
      <c r="O10" s="2"/>
      <c r="Q10" s="2">
        <v>0.05</v>
      </c>
      <c r="R10" s="2">
        <v>0.03</v>
      </c>
      <c r="S10" s="2">
        <v>0.01</v>
      </c>
      <c r="U10" s="2">
        <f t="shared" si="0"/>
        <v>0.03</v>
      </c>
      <c r="V10" s="2">
        <f t="shared" si="1"/>
        <v>0.020000000000000004</v>
      </c>
    </row>
    <row r="11" spans="1:22" ht="12.75">
      <c r="A11" s="1" t="s">
        <v>22</v>
      </c>
      <c r="B11" s="2">
        <v>0.04</v>
      </c>
      <c r="C11" s="2">
        <v>0.07</v>
      </c>
      <c r="D11" s="2">
        <v>0.01</v>
      </c>
      <c r="E11" s="2">
        <v>0.06</v>
      </c>
      <c r="F11" s="2">
        <v>0.05</v>
      </c>
      <c r="G11" s="2">
        <v>0.06</v>
      </c>
      <c r="H11" s="2">
        <v>0.06</v>
      </c>
      <c r="I11" s="2"/>
      <c r="J11" s="2">
        <f>AVERAGE(B11:H11)</f>
        <v>0.049999999999999996</v>
      </c>
      <c r="K11" s="2">
        <f>STDEV(B11:H11)</f>
        <v>0.02000000000000001</v>
      </c>
      <c r="L11" s="2" t="s">
        <v>70</v>
      </c>
      <c r="M11" s="2"/>
      <c r="N11" s="2"/>
      <c r="O11" s="2"/>
      <c r="Q11" s="2">
        <v>0.04</v>
      </c>
      <c r="R11" s="2">
        <v>0</v>
      </c>
      <c r="S11" s="2">
        <v>0</v>
      </c>
      <c r="U11" s="2">
        <f t="shared" si="0"/>
        <v>0.013333333333333334</v>
      </c>
      <c r="V11" s="2">
        <f t="shared" si="1"/>
        <v>0.023094010767585032</v>
      </c>
    </row>
    <row r="12" spans="1:22" ht="12.75">
      <c r="A12" s="1" t="s">
        <v>18</v>
      </c>
      <c r="B12" s="2">
        <v>0.01</v>
      </c>
      <c r="C12" s="2">
        <v>0.04</v>
      </c>
      <c r="D12" s="2">
        <v>0.06</v>
      </c>
      <c r="E12" s="2">
        <v>0.01</v>
      </c>
      <c r="F12" s="2">
        <v>0</v>
      </c>
      <c r="G12" s="2">
        <v>0.02</v>
      </c>
      <c r="H12" s="2">
        <v>0.04</v>
      </c>
      <c r="I12" s="2"/>
      <c r="J12" s="2">
        <f>AVERAGE(B12:H12)</f>
        <v>0.025714285714285714</v>
      </c>
      <c r="K12" s="2">
        <f>STDEV(B12:H12)</f>
        <v>0.021491969707422398</v>
      </c>
      <c r="L12" s="2" t="s">
        <v>70</v>
      </c>
      <c r="M12" s="2"/>
      <c r="N12" s="2"/>
      <c r="O12" s="2"/>
      <c r="Q12" s="2">
        <v>0.01</v>
      </c>
      <c r="R12" s="2">
        <v>0.03</v>
      </c>
      <c r="S12" s="2">
        <v>0.02</v>
      </c>
      <c r="U12" s="2">
        <f t="shared" si="0"/>
        <v>0.02</v>
      </c>
      <c r="V12" s="2">
        <f t="shared" si="1"/>
        <v>0.010000000000000002</v>
      </c>
    </row>
    <row r="13" spans="1:22" ht="12.75">
      <c r="A13" s="1" t="s">
        <v>23</v>
      </c>
      <c r="B13" s="2">
        <v>0.06</v>
      </c>
      <c r="C13" s="2">
        <v>0.04</v>
      </c>
      <c r="D13" s="2">
        <v>0</v>
      </c>
      <c r="E13" s="2">
        <v>0.03</v>
      </c>
      <c r="F13" s="2">
        <v>0</v>
      </c>
      <c r="G13" s="2">
        <v>0</v>
      </c>
      <c r="H13" s="2">
        <v>0</v>
      </c>
      <c r="I13" s="2"/>
      <c r="J13" s="2">
        <f>AVERAGE(B13:H13)</f>
        <v>0.018571428571428572</v>
      </c>
      <c r="K13" s="2">
        <f>STDEV(B13:H13)</f>
        <v>0.0247847879612821</v>
      </c>
      <c r="L13" s="2" t="s">
        <v>70</v>
      </c>
      <c r="M13" s="2"/>
      <c r="N13" s="2"/>
      <c r="O13" s="2"/>
      <c r="Q13" s="2">
        <v>0</v>
      </c>
      <c r="R13" s="2">
        <v>0.01</v>
      </c>
      <c r="S13" s="2">
        <v>0.05</v>
      </c>
      <c r="U13" s="2">
        <f t="shared" si="0"/>
        <v>0.02</v>
      </c>
      <c r="V13" s="2">
        <f t="shared" si="1"/>
        <v>0.026457513110645904</v>
      </c>
    </row>
    <row r="14" spans="1:22" ht="12.75">
      <c r="A14" s="1" t="s">
        <v>24</v>
      </c>
      <c r="B14" s="2">
        <v>0</v>
      </c>
      <c r="C14" s="2">
        <v>0</v>
      </c>
      <c r="D14" s="2">
        <v>0</v>
      </c>
      <c r="E14" s="2">
        <v>0</v>
      </c>
      <c r="F14" s="2">
        <v>0.02</v>
      </c>
      <c r="G14" s="2">
        <v>0.01</v>
      </c>
      <c r="H14" s="2">
        <v>0</v>
      </c>
      <c r="I14" s="2"/>
      <c r="J14" s="2">
        <f>AVERAGE(B14:H14)</f>
        <v>0.004285714285714286</v>
      </c>
      <c r="K14" s="2">
        <f>STDEV(B14:H14)</f>
        <v>0.007867957924694432</v>
      </c>
      <c r="L14" s="2" t="s">
        <v>70</v>
      </c>
      <c r="M14" s="2"/>
      <c r="N14" s="2"/>
      <c r="O14" s="2"/>
      <c r="Q14" s="2">
        <v>0.01</v>
      </c>
      <c r="R14" s="2">
        <v>0.02</v>
      </c>
      <c r="S14" s="2">
        <v>0</v>
      </c>
      <c r="U14" s="2">
        <f t="shared" si="0"/>
        <v>0.01</v>
      </c>
      <c r="V14" s="2">
        <f t="shared" si="1"/>
        <v>0.01</v>
      </c>
    </row>
    <row r="15" spans="1:22" ht="12.75">
      <c r="A15" s="1" t="s">
        <v>25</v>
      </c>
      <c r="B15" s="2">
        <v>0</v>
      </c>
      <c r="C15" s="2">
        <v>0.01</v>
      </c>
      <c r="D15" s="2">
        <v>0</v>
      </c>
      <c r="E15" s="2">
        <v>0</v>
      </c>
      <c r="F15" s="2">
        <v>0.01</v>
      </c>
      <c r="G15" s="2">
        <v>0.03</v>
      </c>
      <c r="H15" s="2">
        <v>0</v>
      </c>
      <c r="I15" s="2"/>
      <c r="J15" s="2">
        <f>AVERAGE(B15:H15)</f>
        <v>0.0071428571428571435</v>
      </c>
      <c r="K15" s="2">
        <f>STDEV(B15:H15)</f>
        <v>0.011126972805283736</v>
      </c>
      <c r="L15" s="2" t="s">
        <v>70</v>
      </c>
      <c r="M15" s="2"/>
      <c r="N15" s="2"/>
      <c r="O15" s="2"/>
      <c r="Q15" s="2">
        <v>0</v>
      </c>
      <c r="R15" s="2">
        <v>0.01</v>
      </c>
      <c r="S15" s="2">
        <v>0.01</v>
      </c>
      <c r="U15" s="2">
        <f t="shared" si="0"/>
        <v>0.006666666666666667</v>
      </c>
      <c r="V15" s="2">
        <f t="shared" si="1"/>
        <v>0.005773502691896258</v>
      </c>
    </row>
    <row r="16" spans="1:22" ht="12.75">
      <c r="A16" s="1" t="s">
        <v>28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/>
      <c r="J16" s="2">
        <f>AVERAGE(B16:H16)</f>
        <v>0</v>
      </c>
      <c r="K16" s="2">
        <f>STDEV(B16:H16)</f>
        <v>0</v>
      </c>
      <c r="L16" s="2" t="s">
        <v>70</v>
      </c>
      <c r="M16" s="2"/>
      <c r="N16" s="2"/>
      <c r="O16" s="2"/>
      <c r="Q16" s="2">
        <v>0</v>
      </c>
      <c r="R16" s="2">
        <v>0</v>
      </c>
      <c r="S16" s="2">
        <v>0</v>
      </c>
      <c r="U16" s="2">
        <f t="shared" si="0"/>
        <v>0</v>
      </c>
      <c r="V16" s="2">
        <f t="shared" si="1"/>
        <v>0</v>
      </c>
    </row>
    <row r="17" spans="1:22" ht="12.75">
      <c r="A17" s="1" t="s">
        <v>30</v>
      </c>
      <c r="B17" s="2">
        <v>90.4</v>
      </c>
      <c r="C17" s="2">
        <v>88.88</v>
      </c>
      <c r="D17" s="2">
        <v>88.89</v>
      </c>
      <c r="E17" s="2">
        <v>90.17</v>
      </c>
      <c r="F17" s="2">
        <v>89.06</v>
      </c>
      <c r="G17" s="2">
        <v>90.31</v>
      </c>
      <c r="H17" s="2">
        <v>90.5</v>
      </c>
      <c r="I17" s="2"/>
      <c r="J17" s="2">
        <f>AVERAGE(B17:H17)</f>
        <v>89.74428571428572</v>
      </c>
      <c r="K17" s="2">
        <f>STDEV(B17:H17)</f>
        <v>0.7579986179146593</v>
      </c>
      <c r="L17" s="2"/>
      <c r="M17" s="2"/>
      <c r="N17" s="2"/>
      <c r="O17" s="2"/>
      <c r="Q17" s="2">
        <v>89.7</v>
      </c>
      <c r="R17" s="2">
        <v>89.45</v>
      </c>
      <c r="S17" s="2">
        <v>89.01</v>
      </c>
      <c r="U17" s="2">
        <f t="shared" si="0"/>
        <v>89.38666666666667</v>
      </c>
      <c r="V17" s="2">
        <f t="shared" si="1"/>
        <v>0.3493326971974907</v>
      </c>
    </row>
    <row r="18" spans="2:22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Q18" s="2"/>
      <c r="R18" s="2"/>
      <c r="S18" s="2"/>
      <c r="U18" s="2"/>
      <c r="V18" s="2"/>
    </row>
    <row r="19" spans="1:22" ht="12.75">
      <c r="A19" s="1" t="s">
        <v>31</v>
      </c>
      <c r="B19" s="2">
        <v>12</v>
      </c>
      <c r="C19" s="2" t="s">
        <v>33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Q19" s="2"/>
      <c r="R19" s="2"/>
      <c r="S19" s="2"/>
      <c r="U19" s="2"/>
      <c r="V19" s="2"/>
    </row>
    <row r="20" spans="1:23" ht="12.75">
      <c r="A20" s="1" t="s">
        <v>44</v>
      </c>
      <c r="B20" s="2">
        <v>2.018</v>
      </c>
      <c r="C20" s="2">
        <v>2.018</v>
      </c>
      <c r="D20" s="2">
        <v>2.033</v>
      </c>
      <c r="E20" s="2">
        <v>2.027</v>
      </c>
      <c r="F20" s="2">
        <v>1.998</v>
      </c>
      <c r="G20" s="2">
        <v>2.056</v>
      </c>
      <c r="H20" s="2">
        <v>2.07</v>
      </c>
      <c r="I20" s="2"/>
      <c r="J20" s="2">
        <f>AVERAGE(B20:H20)</f>
        <v>2.031428571428571</v>
      </c>
      <c r="K20" s="2">
        <f>STDEV(B20:H20)</f>
        <v>0.02446669261711469</v>
      </c>
      <c r="L20" s="4">
        <v>2</v>
      </c>
      <c r="M20" s="2"/>
      <c r="N20" s="2"/>
      <c r="O20" s="2"/>
      <c r="Q20" s="2">
        <v>2.04</v>
      </c>
      <c r="R20" s="2">
        <v>2.047</v>
      </c>
      <c r="S20" s="2">
        <v>2.017</v>
      </c>
      <c r="U20" s="2">
        <f t="shared" si="0"/>
        <v>2.0346666666666664</v>
      </c>
      <c r="V20" s="2">
        <f t="shared" si="1"/>
        <v>0.015695009822708068</v>
      </c>
      <c r="W20" s="4">
        <v>2</v>
      </c>
    </row>
    <row r="21" spans="1:23" ht="12.75">
      <c r="A21" s="1" t="s">
        <v>42</v>
      </c>
      <c r="B21" s="2">
        <v>6.706</v>
      </c>
      <c r="C21" s="2">
        <v>6.748</v>
      </c>
      <c r="D21" s="2">
        <v>6.741</v>
      </c>
      <c r="E21" s="2">
        <v>6.673</v>
      </c>
      <c r="F21" s="2">
        <v>6.761</v>
      </c>
      <c r="G21" s="2">
        <v>6.728</v>
      </c>
      <c r="H21" s="2">
        <v>6.983</v>
      </c>
      <c r="I21" s="2"/>
      <c r="J21" s="2">
        <f>AVERAGE(B21:H21)</f>
        <v>6.762857142857143</v>
      </c>
      <c r="K21" s="2">
        <f>STDEV(B21:H21)</f>
        <v>0.10139597061589059</v>
      </c>
      <c r="L21" s="4">
        <v>6.85</v>
      </c>
      <c r="M21" s="2"/>
      <c r="N21" s="2"/>
      <c r="O21" s="2"/>
      <c r="Q21" s="2">
        <v>6.626</v>
      </c>
      <c r="R21" s="2">
        <v>6.626</v>
      </c>
      <c r="S21" s="2">
        <v>6.695</v>
      </c>
      <c r="U21" s="2">
        <f t="shared" si="0"/>
        <v>6.649000000000001</v>
      </c>
      <c r="V21" s="2">
        <f t="shared" si="1"/>
        <v>0.03983716857391424</v>
      </c>
      <c r="W21" s="4">
        <v>6.75</v>
      </c>
    </row>
    <row r="22" spans="1:23" ht="12.75">
      <c r="A22" s="1" t="s">
        <v>35</v>
      </c>
      <c r="B22" s="2">
        <v>0.118</v>
      </c>
      <c r="C22" s="2">
        <v>0.098</v>
      </c>
      <c r="D22" s="2">
        <v>0.095</v>
      </c>
      <c r="E22" s="2">
        <v>0.098</v>
      </c>
      <c r="F22" s="2">
        <v>0.119</v>
      </c>
      <c r="G22" s="2">
        <v>0.095</v>
      </c>
      <c r="H22" s="2">
        <v>0.098</v>
      </c>
      <c r="I22" s="2"/>
      <c r="J22" s="2">
        <f>AVERAGE(B22:H22)</f>
        <v>0.103</v>
      </c>
      <c r="K22" s="2">
        <f>STDEV(B22:H22)</f>
        <v>0.010677078252031343</v>
      </c>
      <c r="L22" s="4">
        <v>0.1</v>
      </c>
      <c r="M22" s="2"/>
      <c r="N22" s="2"/>
      <c r="O22" s="2"/>
      <c r="Q22" s="2">
        <v>0.094</v>
      </c>
      <c r="R22" s="2">
        <v>0.08</v>
      </c>
      <c r="S22" s="2">
        <v>0.091</v>
      </c>
      <c r="U22" s="2">
        <f t="shared" si="0"/>
        <v>0.08833333333333333</v>
      </c>
      <c r="V22" s="2">
        <f t="shared" si="1"/>
        <v>0.007371114795831875</v>
      </c>
      <c r="W22" s="4">
        <v>0.09</v>
      </c>
    </row>
    <row r="23" spans="1:23" ht="12.75">
      <c r="A23" s="1" t="s">
        <v>41</v>
      </c>
      <c r="B23" s="2">
        <v>0.087</v>
      </c>
      <c r="C23" s="2">
        <v>0.05</v>
      </c>
      <c r="D23" s="2">
        <v>0.053</v>
      </c>
      <c r="E23" s="2">
        <v>0.052</v>
      </c>
      <c r="F23" s="2">
        <v>0.055</v>
      </c>
      <c r="G23" s="2">
        <v>0.047</v>
      </c>
      <c r="H23" s="2">
        <v>0.01</v>
      </c>
      <c r="I23" s="2"/>
      <c r="J23" s="2">
        <f>AVERAGE(B23:H23)</f>
        <v>0.050571428571428566</v>
      </c>
      <c r="K23" s="2">
        <f>STDEV(B23:H23)</f>
        <v>0.022411731621758153</v>
      </c>
      <c r="L23" s="4">
        <v>0.05</v>
      </c>
      <c r="M23" s="2"/>
      <c r="N23" s="2"/>
      <c r="O23" s="2"/>
      <c r="Q23" s="2">
        <v>0.167</v>
      </c>
      <c r="R23" s="2">
        <v>0.164</v>
      </c>
      <c r="S23" s="2">
        <v>0.141</v>
      </c>
      <c r="U23" s="2">
        <f t="shared" si="0"/>
        <v>0.15733333333333333</v>
      </c>
      <c r="V23" s="2">
        <f t="shared" si="1"/>
        <v>0.014224392195568114</v>
      </c>
      <c r="W23" s="4">
        <v>0.16</v>
      </c>
    </row>
    <row r="24" spans="1:22" ht="12.75">
      <c r="A24" s="1" t="s">
        <v>30</v>
      </c>
      <c r="B24" s="2">
        <f aca="true" t="shared" si="2" ref="B24:H24">SUM(B20:B23)</f>
        <v>8.929</v>
      </c>
      <c r="C24" s="2">
        <f t="shared" si="2"/>
        <v>8.914000000000001</v>
      </c>
      <c r="D24" s="2">
        <f t="shared" si="2"/>
        <v>8.922</v>
      </c>
      <c r="E24" s="2">
        <f t="shared" si="2"/>
        <v>8.85</v>
      </c>
      <c r="F24" s="2">
        <f t="shared" si="2"/>
        <v>8.933</v>
      </c>
      <c r="G24" s="2">
        <f t="shared" si="2"/>
        <v>8.926</v>
      </c>
      <c r="H24" s="2">
        <f t="shared" si="2"/>
        <v>9.161</v>
      </c>
      <c r="I24" s="2"/>
      <c r="J24" s="2">
        <f>AVERAGE(B24:H24)</f>
        <v>8.947857142857144</v>
      </c>
      <c r="K24" s="2">
        <f>STDEV(B24:H24)</f>
        <v>0.09821308224355738</v>
      </c>
      <c r="L24" s="2"/>
      <c r="M24" s="2"/>
      <c r="N24" s="2"/>
      <c r="O24" s="2"/>
      <c r="Q24" s="2">
        <f>SUM(Q20:Q23)</f>
        <v>8.927</v>
      </c>
      <c r="R24" s="2">
        <f>SUM(R20:R23)</f>
        <v>8.917</v>
      </c>
      <c r="S24" s="2">
        <f>SUM(S20:S23)</f>
        <v>8.943999999999999</v>
      </c>
      <c r="U24" s="2">
        <f t="shared" si="0"/>
        <v>8.929333333333334</v>
      </c>
      <c r="V24" s="2">
        <f t="shared" si="1"/>
        <v>0.013650396819053804</v>
      </c>
    </row>
    <row r="25" spans="2:18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2:18" ht="20.25">
      <c r="B26" s="2"/>
      <c r="C26" s="2"/>
      <c r="D26" s="2"/>
      <c r="E26" s="2"/>
      <c r="F26" s="2"/>
      <c r="G26" s="2"/>
      <c r="H26" s="2"/>
      <c r="I26" s="2"/>
      <c r="J26" s="3" t="s">
        <v>71</v>
      </c>
      <c r="K26" s="2"/>
      <c r="L26" s="2"/>
      <c r="M26" s="2"/>
      <c r="N26" s="2"/>
      <c r="O26" s="2"/>
      <c r="P26" s="2"/>
      <c r="Q26" s="2"/>
      <c r="R26" s="2"/>
    </row>
    <row r="27" spans="7:14" ht="20.25">
      <c r="G27" s="1" t="s">
        <v>74</v>
      </c>
      <c r="J27" s="3" t="s">
        <v>72</v>
      </c>
      <c r="M27" s="2"/>
      <c r="N27" s="2"/>
    </row>
    <row r="28" spans="7:14" ht="20.25">
      <c r="G28" s="1" t="s">
        <v>32</v>
      </c>
      <c r="J28" s="3" t="s">
        <v>73</v>
      </c>
      <c r="M28" s="2"/>
      <c r="N28" s="2"/>
    </row>
    <row r="29" spans="1:14" ht="12.75">
      <c r="A29" s="1" t="s">
        <v>45</v>
      </c>
      <c r="B29" s="1" t="s">
        <v>46</v>
      </c>
      <c r="C29" s="1" t="s">
        <v>47</v>
      </c>
      <c r="D29" s="1" t="s">
        <v>48</v>
      </c>
      <c r="E29" s="1" t="s">
        <v>49</v>
      </c>
      <c r="F29" s="1" t="s">
        <v>50</v>
      </c>
      <c r="G29" s="1" t="s">
        <v>51</v>
      </c>
      <c r="H29" s="1" t="s">
        <v>52</v>
      </c>
      <c r="M29" s="2"/>
      <c r="N29" s="2"/>
    </row>
    <row r="30" spans="1:14" ht="12.75">
      <c r="A30" s="1" t="s">
        <v>53</v>
      </c>
      <c r="B30" s="1" t="s">
        <v>17</v>
      </c>
      <c r="C30" s="1" t="s">
        <v>54</v>
      </c>
      <c r="D30" s="1">
        <v>20</v>
      </c>
      <c r="E30" s="1">
        <v>10</v>
      </c>
      <c r="F30" s="1">
        <v>800</v>
      </c>
      <c r="G30" s="1">
        <v>-800</v>
      </c>
      <c r="H30" s="1" t="s">
        <v>55</v>
      </c>
      <c r="M30" s="2"/>
      <c r="N30" s="2"/>
    </row>
    <row r="31" spans="1:14" ht="12.75">
      <c r="A31" s="1" t="s">
        <v>53</v>
      </c>
      <c r="B31" s="1" t="s">
        <v>34</v>
      </c>
      <c r="C31" s="1" t="s">
        <v>54</v>
      </c>
      <c r="D31" s="1">
        <v>20</v>
      </c>
      <c r="E31" s="1">
        <v>10</v>
      </c>
      <c r="F31" s="1">
        <v>600</v>
      </c>
      <c r="G31" s="1">
        <v>-600</v>
      </c>
      <c r="H31" s="1" t="s">
        <v>56</v>
      </c>
      <c r="M31" s="2"/>
      <c r="N31" s="2"/>
    </row>
    <row r="32" spans="1:14" ht="12.75">
      <c r="A32" s="1" t="s">
        <v>53</v>
      </c>
      <c r="B32" s="1" t="s">
        <v>37</v>
      </c>
      <c r="C32" s="1" t="s">
        <v>54</v>
      </c>
      <c r="D32" s="1">
        <v>20</v>
      </c>
      <c r="E32" s="1">
        <v>10</v>
      </c>
      <c r="F32" s="1">
        <v>600</v>
      </c>
      <c r="G32" s="1">
        <v>-600</v>
      </c>
      <c r="H32" s="1" t="s">
        <v>57</v>
      </c>
      <c r="M32" s="2"/>
      <c r="N32" s="2"/>
    </row>
    <row r="33" spans="1:14" ht="12.75">
      <c r="A33" s="1" t="s">
        <v>53</v>
      </c>
      <c r="B33" s="1" t="s">
        <v>44</v>
      </c>
      <c r="C33" s="1" t="s">
        <v>58</v>
      </c>
      <c r="D33" s="1">
        <v>20</v>
      </c>
      <c r="E33" s="1">
        <v>10</v>
      </c>
      <c r="F33" s="1">
        <v>600</v>
      </c>
      <c r="G33" s="1">
        <v>-600</v>
      </c>
      <c r="H33" s="1" t="s">
        <v>59</v>
      </c>
      <c r="M33" s="2"/>
      <c r="N33" s="2"/>
    </row>
    <row r="34" spans="1:14" ht="12.75">
      <c r="A34" s="1" t="s">
        <v>53</v>
      </c>
      <c r="B34" s="1" t="s">
        <v>35</v>
      </c>
      <c r="C34" s="1" t="s">
        <v>54</v>
      </c>
      <c r="D34" s="1">
        <v>20</v>
      </c>
      <c r="E34" s="1">
        <v>10</v>
      </c>
      <c r="F34" s="1">
        <v>600</v>
      </c>
      <c r="G34" s="1">
        <v>-600</v>
      </c>
      <c r="H34" s="1" t="s">
        <v>57</v>
      </c>
      <c r="M34" s="2"/>
      <c r="N34" s="2"/>
    </row>
    <row r="35" spans="1:14" ht="12.75">
      <c r="A35" s="1" t="s">
        <v>53</v>
      </c>
      <c r="B35" s="1" t="s">
        <v>36</v>
      </c>
      <c r="C35" s="1" t="s">
        <v>54</v>
      </c>
      <c r="D35" s="1">
        <v>20</v>
      </c>
      <c r="E35" s="1">
        <v>10</v>
      </c>
      <c r="F35" s="1">
        <v>600</v>
      </c>
      <c r="G35" s="1">
        <v>-600</v>
      </c>
      <c r="H35" s="1" t="s">
        <v>60</v>
      </c>
      <c r="M35" s="2"/>
      <c r="N35" s="2"/>
    </row>
    <row r="36" spans="1:14" ht="12.75">
      <c r="A36" s="1" t="s">
        <v>61</v>
      </c>
      <c r="B36" s="1" t="s">
        <v>38</v>
      </c>
      <c r="C36" s="1" t="s">
        <v>54</v>
      </c>
      <c r="D36" s="1">
        <v>20</v>
      </c>
      <c r="E36" s="1">
        <v>10</v>
      </c>
      <c r="F36" s="1">
        <v>500</v>
      </c>
      <c r="G36" s="1">
        <v>-500</v>
      </c>
      <c r="H36" s="1" t="s">
        <v>62</v>
      </c>
      <c r="M36" s="2"/>
      <c r="N36" s="2"/>
    </row>
    <row r="37" spans="1:14" ht="12.75">
      <c r="A37" s="1" t="s">
        <v>61</v>
      </c>
      <c r="B37" s="1" t="s">
        <v>39</v>
      </c>
      <c r="C37" s="1" t="s">
        <v>54</v>
      </c>
      <c r="D37" s="1">
        <v>20</v>
      </c>
      <c r="E37" s="1">
        <v>10</v>
      </c>
      <c r="F37" s="1">
        <v>250</v>
      </c>
      <c r="G37" s="1">
        <v>-250</v>
      </c>
      <c r="H37" s="1" t="s">
        <v>63</v>
      </c>
      <c r="M37" s="2"/>
      <c r="N37" s="2"/>
    </row>
    <row r="38" spans="1:14" ht="12.75">
      <c r="A38" s="1" t="s">
        <v>61</v>
      </c>
      <c r="B38" s="1" t="s">
        <v>24</v>
      </c>
      <c r="C38" s="1" t="s">
        <v>54</v>
      </c>
      <c r="D38" s="1">
        <v>20</v>
      </c>
      <c r="E38" s="1">
        <v>10</v>
      </c>
      <c r="F38" s="1">
        <v>500</v>
      </c>
      <c r="G38" s="1">
        <v>-500</v>
      </c>
      <c r="H38" s="1" t="s">
        <v>64</v>
      </c>
      <c r="M38" s="2"/>
      <c r="N38" s="2"/>
    </row>
    <row r="39" spans="1:14" ht="12.75">
      <c r="A39" s="1" t="s">
        <v>61</v>
      </c>
      <c r="B39" s="1" t="s">
        <v>40</v>
      </c>
      <c r="C39" s="1" t="s">
        <v>54</v>
      </c>
      <c r="D39" s="1">
        <v>20</v>
      </c>
      <c r="E39" s="1">
        <v>10</v>
      </c>
      <c r="F39" s="1">
        <v>600</v>
      </c>
      <c r="G39" s="1">
        <v>-600</v>
      </c>
      <c r="H39" s="1" t="s">
        <v>65</v>
      </c>
      <c r="M39" s="2"/>
      <c r="N39" s="2"/>
    </row>
    <row r="40" spans="1:14" ht="12.75">
      <c r="A40" s="1" t="s">
        <v>61</v>
      </c>
      <c r="B40" s="1" t="s">
        <v>41</v>
      </c>
      <c r="C40" s="1" t="s">
        <v>54</v>
      </c>
      <c r="D40" s="1">
        <v>20</v>
      </c>
      <c r="E40" s="1">
        <v>10</v>
      </c>
      <c r="F40" s="1">
        <v>500</v>
      </c>
      <c r="G40" s="1">
        <v>-500</v>
      </c>
      <c r="H40" s="1" t="s">
        <v>66</v>
      </c>
      <c r="M40" s="2"/>
      <c r="N40" s="2"/>
    </row>
    <row r="41" spans="1:14" ht="12.75">
      <c r="A41" s="1" t="s">
        <v>61</v>
      </c>
      <c r="B41" s="1" t="s">
        <v>42</v>
      </c>
      <c r="C41" s="1" t="s">
        <v>54</v>
      </c>
      <c r="D41" s="1">
        <v>20</v>
      </c>
      <c r="E41" s="1">
        <v>10</v>
      </c>
      <c r="F41" s="1">
        <v>600</v>
      </c>
      <c r="G41" s="1">
        <v>-600</v>
      </c>
      <c r="H41" s="1" t="s">
        <v>67</v>
      </c>
      <c r="M41" s="2"/>
      <c r="N41" s="2"/>
    </row>
    <row r="42" spans="1:14" ht="12.75">
      <c r="A42" s="1" t="s">
        <v>68</v>
      </c>
      <c r="B42" s="1" t="s">
        <v>43</v>
      </c>
      <c r="C42" s="1" t="s">
        <v>54</v>
      </c>
      <c r="D42" s="1">
        <v>20</v>
      </c>
      <c r="E42" s="1">
        <v>10</v>
      </c>
      <c r="F42" s="1">
        <v>500</v>
      </c>
      <c r="G42" s="1">
        <v>-500</v>
      </c>
      <c r="H42" s="1" t="s">
        <v>69</v>
      </c>
      <c r="M42" s="2"/>
      <c r="N42" s="2"/>
    </row>
    <row r="43" spans="13:14" ht="12.75">
      <c r="M43" s="2"/>
      <c r="N43" s="2"/>
    </row>
    <row r="44" spans="2:15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2:15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2:15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2:15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2:15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2:15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2007-11-07T22:02:02Z</dcterms:created>
  <dcterms:modified xsi:type="dcterms:W3CDTF">2007-11-07T22:04:24Z</dcterms:modified>
  <cp:category/>
  <cp:version/>
  <cp:contentType/>
  <cp:contentStatus/>
</cp:coreProperties>
</file>