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tommyyong/Documents/Ferrobobfergusonite/Phosphates_Tommy2016_10_11SX100/"/>
    </mc:Choice>
  </mc:AlternateContent>
  <bookViews>
    <workbookView xWindow="0" yWindow="460" windowWidth="25600" windowHeight="1366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K14" i="1"/>
  <c r="C14" i="1"/>
  <c r="D14" i="1"/>
  <c r="E14" i="1"/>
  <c r="F14" i="1"/>
  <c r="G14" i="1"/>
  <c r="H14" i="1"/>
  <c r="I14" i="1"/>
  <c r="J14" i="1"/>
  <c r="B14" i="1"/>
  <c r="B13" i="1"/>
  <c r="C13" i="1"/>
  <c r="D13" i="1"/>
  <c r="E13" i="1"/>
  <c r="F13" i="1"/>
  <c r="G13" i="1"/>
  <c r="H13" i="1"/>
  <c r="I13" i="1"/>
  <c r="J13" i="1"/>
  <c r="K13" i="1"/>
  <c r="L13" i="1"/>
</calcChain>
</file>

<file path=xl/sharedStrings.xml><?xml version="1.0" encoding="utf-8"?>
<sst xmlns="http://schemas.openxmlformats.org/spreadsheetml/2006/main" count="114" uniqueCount="83">
  <si>
    <t xml:space="preserve"> </t>
  </si>
  <si>
    <t>Oxide</t>
  </si>
  <si>
    <t>Point#</t>
  </si>
  <si>
    <t>Total</t>
  </si>
  <si>
    <t>Al2O3</t>
  </si>
  <si>
    <t>MgO</t>
  </si>
  <si>
    <t>Na2O</t>
  </si>
  <si>
    <t>SiO2</t>
  </si>
  <si>
    <t>CaO</t>
  </si>
  <si>
    <t>FeO</t>
  </si>
  <si>
    <t>P2O5</t>
  </si>
  <si>
    <t>K2O</t>
  </si>
  <si>
    <t>MnO</t>
  </si>
  <si>
    <t>ZnO</t>
  </si>
  <si>
    <t xml:space="preserve"> Sp</t>
  </si>
  <si>
    <t>Elements</t>
  </si>
  <si>
    <t>Xtal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</si>
  <si>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</si>
  <si>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</si>
  <si>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</si>
  <si>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</si>
  <si>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</si>
  <si>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</si>
  <si>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</si>
  <si>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</si>
  <si>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</si>
  <si>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</si>
  <si>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Sp4</t>
  </si>
  <si>
    <t>Al Ka</t>
  </si>
  <si>
    <t>TAP</t>
  </si>
  <si>
    <t xml:space="preserve">   </t>
  </si>
  <si>
    <t>Diff</t>
  </si>
  <si>
    <t>Mg Ka</t>
  </si>
  <si>
    <t xml:space="preserve"> Sp1</t>
  </si>
  <si>
    <t>Na Ka</t>
  </si>
  <si>
    <t>Si Ka</t>
  </si>
  <si>
    <t xml:space="preserve"> Sp2</t>
  </si>
  <si>
    <t>Ca Ka</t>
  </si>
  <si>
    <t>LPET</t>
  </si>
  <si>
    <t xml:space="preserve"> Sp5</t>
  </si>
  <si>
    <t>Fe Ka</t>
  </si>
  <si>
    <t>LLIF</t>
  </si>
  <si>
    <t xml:space="preserve"> Sp3</t>
  </si>
  <si>
    <t>P  Ka</t>
  </si>
  <si>
    <t>K  Ka</t>
  </si>
  <si>
    <t>Mn Ka</t>
  </si>
  <si>
    <t>Zn Ka</t>
  </si>
  <si>
    <t>Experimental setup</t>
  </si>
  <si>
    <t xml:space="preserve">Column Conditions :  Cond 1 : 15keV 20nA  </t>
  </si>
  <si>
    <t xml:space="preserve">Standard Name :   </t>
  </si>
  <si>
    <t xml:space="preserve"> Al, Ca On anor-hk </t>
  </si>
  <si>
    <t xml:space="preserve"> Mg, Si On ol-fo92 </t>
  </si>
  <si>
    <t xml:space="preserve"> Na On albite-Cr </t>
  </si>
  <si>
    <t xml:space="preserve"> Fe On fayalite </t>
  </si>
  <si>
    <t xml:space="preserve"> P  On ap-synap </t>
  </si>
  <si>
    <t xml:space="preserve"> K  On kspar-OR1 </t>
  </si>
  <si>
    <t xml:space="preserve"> Mn On rhod791 </t>
  </si>
  <si>
    <t xml:space="preserve"> Zn On ZnS </t>
  </si>
  <si>
    <t xml:space="preserve">Standard composition :   </t>
  </si>
  <si>
    <t xml:space="preserve"> anor-hk = Si : 20.57%, Al : 18.98%, Fe : 0.38%, Mg : 0.05%, Ca : 13.71%, Na : 0.44%, O  : 46.08% </t>
  </si>
  <si>
    <t xml:space="preserve"> ol-fo92 = Si : 19.13%, Al : 0.02%, Fe : 6.36%, Mn : 0.09%, Mg : 30.33%, Ca : 0.07%, Ni : 0.32%, O  : 43.74% </t>
  </si>
  <si>
    <t xml:space="preserve"> albite-Cr = Si : 31.96%, Al : 10.39%, Fe : 0.01%, Ca : 0.01%, Na : 8.77%, K  : 0.02%, O  : 48.72% </t>
  </si>
  <si>
    <t xml:space="preserve"> fayalite = Si : 13.84%, Ti : 0.01%, Al : 0.05%, Fe : 52.24%, Mn : 1.55%, Mg : 0.06%, Ca : 0.21%, Zn : 0.38%, O  : 31.45% </t>
  </si>
  <si>
    <t xml:space="preserve"> ap-synap = F  : 3.77%, P  : 18.43%, Ca : 39.74%, O  : 38.07% </t>
  </si>
  <si>
    <t xml:space="preserve"> kspar-OR1 = Si : 30.1%, Al : 9.83%, Fe : 0.02%, Na : 0.85%, K  : 12.39%, Ba : 0.73%, Sr : 0.03%, Rb : 0.03%, H  : 0.01%, O  : 46.04% </t>
  </si>
  <si>
    <t xml:space="preserve"> rhod791 = Si : 21.66%, Ti : 0.01%, Al : 0.02%, Fe : 2.1%, Mn : 36.14%, Mg : 0.58%, Ca : 2.69%, O  : 37.28% </t>
  </si>
  <si>
    <t xml:space="preserve"> ZnS = Zn : 67.09%, S  : 32.91% </t>
  </si>
  <si>
    <t xml:space="preserve">Calibration file name (Element intensity cps/nA) :   </t>
  </si>
  <si>
    <t xml:space="preserve"> Al : anor-hk_AlSp4_090.calDat (Al : 353.9 cps/nA) </t>
  </si>
  <si>
    <t xml:space="preserve"> Mg : ol-fo92_MgSp4_SiSp1_089.calDat (Mg : 429.5 cps/nA) </t>
  </si>
  <si>
    <t xml:space="preserve"> Na : albite-Cr_NaSp1_141.calDat (Na : 68.2 cps/nA) </t>
  </si>
  <si>
    <t xml:space="preserve"> Si : ol-fo92_SiSp1_058.calDat (Si : 340.6 cps/nA) </t>
  </si>
  <si>
    <t xml:space="preserve"> Ca : anor-hk_AlSp4_CaSp2_029.calDat (Ca : 299.1 cps/nA) </t>
  </si>
  <si>
    <t xml:space="preserve"> Fe : fayalite_FeSp5_133.calDat (Fe : 268.2 cps/nA) </t>
  </si>
  <si>
    <t xml:space="preserve"> P  : ap-synap_P Sp3_002.calDat (P  : 118.2 cps/nA) </t>
  </si>
  <si>
    <t xml:space="preserve"> K  : kspar-OR1_K Sp3_050.calDat (K  : 193.2 cps/nA) </t>
  </si>
  <si>
    <t xml:space="preserve"> Mn : rhod791_MnSp5_139.calDat (Mn : 169.0 cps/nA) </t>
  </si>
  <si>
    <t xml:space="preserve"> Zn : ZnS_ZnSp5_031.calDat (Zn : 199.4 cps/nA) </t>
  </si>
  <si>
    <t xml:space="preserve">Beam Size :  0 µm </t>
  </si>
  <si>
    <t>Average</t>
  </si>
  <si>
    <t>S.D.</t>
  </si>
  <si>
    <r>
      <t>Fomula: (Na</t>
    </r>
    <r>
      <rPr>
        <b/>
        <vertAlign val="subscript"/>
        <sz val="16"/>
        <color theme="1"/>
        <rFont val="Calibri (Body)"/>
      </rPr>
      <t>0.70</t>
    </r>
    <r>
      <rPr>
        <b/>
        <sz val="16"/>
        <color theme="1"/>
        <rFont val="Calibri"/>
        <scheme val="minor"/>
      </rPr>
      <t>Mn</t>
    </r>
    <r>
      <rPr>
        <b/>
        <vertAlign val="subscript"/>
        <sz val="16"/>
        <color theme="1"/>
        <rFont val="Calibri (Body)"/>
      </rPr>
      <t>0.23</t>
    </r>
    <r>
      <rPr>
        <b/>
        <sz val="16"/>
        <color theme="1"/>
        <rFont val="Calibri"/>
        <scheme val="minor"/>
      </rPr>
      <t>Ca</t>
    </r>
    <r>
      <rPr>
        <b/>
        <vertAlign val="subscript"/>
        <sz val="16"/>
        <color theme="1"/>
        <rFont val="Calibri (Body)"/>
      </rPr>
      <t>0.07</t>
    </r>
    <r>
      <rPr>
        <b/>
        <sz val="16"/>
        <color theme="1"/>
        <rFont val="Calibri"/>
        <scheme val="minor"/>
      </rPr>
      <t>)</t>
    </r>
    <r>
      <rPr>
        <b/>
        <vertAlign val="subscript"/>
        <sz val="16"/>
        <color theme="1"/>
        <rFont val="Calibri (Body)"/>
      </rPr>
      <t>𝝨=1.00</t>
    </r>
    <r>
      <rPr>
        <b/>
        <sz val="16"/>
        <color theme="1"/>
        <rFont val="Calibri"/>
        <scheme val="minor"/>
      </rPr>
      <t>Mn</t>
    </r>
    <r>
      <rPr>
        <b/>
        <vertAlign val="subscript"/>
        <sz val="16"/>
        <color theme="1"/>
        <rFont val="Calibri (Body)"/>
      </rPr>
      <t>1.00</t>
    </r>
    <r>
      <rPr>
        <b/>
        <sz val="16"/>
        <color theme="1"/>
        <rFont val="Calibri"/>
        <scheme val="minor"/>
      </rPr>
      <t>(Fe</t>
    </r>
    <r>
      <rPr>
        <b/>
        <vertAlign val="subscript"/>
        <sz val="16"/>
        <color theme="1"/>
        <rFont val="Calibri (Body)"/>
      </rPr>
      <t>1.50</t>
    </r>
    <r>
      <rPr>
        <b/>
        <sz val="16"/>
        <color theme="1"/>
        <rFont val="Calibri"/>
        <scheme val="minor"/>
      </rPr>
      <t>Al</t>
    </r>
    <r>
      <rPr>
        <b/>
        <vertAlign val="subscript"/>
        <sz val="16"/>
        <color theme="1"/>
        <rFont val="Calibri (Body)"/>
      </rPr>
      <t>0.29</t>
    </r>
    <r>
      <rPr>
        <b/>
        <sz val="16"/>
        <color theme="1"/>
        <rFont val="Calibri"/>
        <scheme val="minor"/>
      </rPr>
      <t>Mg</t>
    </r>
    <r>
      <rPr>
        <b/>
        <vertAlign val="subscript"/>
        <sz val="16"/>
        <color theme="1"/>
        <rFont val="Calibri (Body)"/>
      </rPr>
      <t>0.10</t>
    </r>
    <r>
      <rPr>
        <b/>
        <sz val="16"/>
        <color theme="1"/>
        <rFont val="Calibri"/>
        <scheme val="minor"/>
      </rPr>
      <t>Mn</t>
    </r>
    <r>
      <rPr>
        <b/>
        <vertAlign val="subscript"/>
        <sz val="16"/>
        <color theme="1"/>
        <rFont val="Calibri (Body)"/>
      </rPr>
      <t>0.11</t>
    </r>
    <r>
      <rPr>
        <b/>
        <sz val="16"/>
        <color theme="1"/>
        <rFont val="Calibri"/>
        <scheme val="minor"/>
      </rPr>
      <t>)</t>
    </r>
    <r>
      <rPr>
        <b/>
        <vertAlign val="subscript"/>
        <sz val="16"/>
        <color theme="1"/>
        <rFont val="Calibri (Body)"/>
      </rPr>
      <t>𝝨=2.00</t>
    </r>
    <r>
      <rPr>
        <b/>
        <sz val="16"/>
        <color theme="1"/>
        <rFont val="Calibri"/>
        <scheme val="minor"/>
      </rPr>
      <t>(PO</t>
    </r>
    <r>
      <rPr>
        <b/>
        <vertAlign val="subscript"/>
        <sz val="16"/>
        <color theme="1"/>
        <rFont val="Calibri (Body)"/>
      </rPr>
      <t>4</t>
    </r>
    <r>
      <rPr>
        <b/>
        <sz val="16"/>
        <color theme="1"/>
        <rFont val="Calibri"/>
        <scheme val="minor"/>
      </rPr>
      <t>)</t>
    </r>
    <r>
      <rPr>
        <b/>
        <vertAlign val="subscript"/>
        <sz val="16"/>
        <color theme="1"/>
        <rFont val="Calibri (Body)"/>
      </rPr>
      <t>3</t>
    </r>
  </si>
  <si>
    <t>Calculation was based on 12 oxygen atoms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</si>
</sst>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scheme val="minor"/>
    </font>
    <font>
      <b/>
      <vertAlign val="subscript"/>
      <sz val="16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workbookViewId="0">
      <selection activeCell="N11" sqref="N11"/>
    </sheetView>
  </sheetViews>
  <sheetFormatPr baseColWidth="10" defaultColWidth="8.83203125" defaultRowHeight="15" x14ac:dyDescent="0.2"/>
  <sheetData>
    <row r="1" spans="1:13" x14ac:dyDescent="0.2">
      <c r="B1" t="s">
        <v>1</v>
      </c>
      <c r="M1" t="s">
        <v>0</v>
      </c>
    </row>
    <row r="2" spans="1:13" x14ac:dyDescent="0.2">
      <c r="A2" t="s">
        <v>2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3</v>
      </c>
    </row>
    <row r="3" spans="1:13" x14ac:dyDescent="0.2">
      <c r="A3">
        <v>36</v>
      </c>
      <c r="B3">
        <v>3.228939</v>
      </c>
      <c r="C3">
        <v>0.86265400000000003</v>
      </c>
      <c r="D3">
        <v>4.4588749999999999</v>
      </c>
      <c r="E3">
        <v>9.3729999999999994E-3</v>
      </c>
      <c r="F3">
        <v>0.81815800000000005</v>
      </c>
      <c r="G3">
        <v>22.870290000000001</v>
      </c>
      <c r="H3">
        <v>45.013240000000003</v>
      </c>
      <c r="I3">
        <v>1.9536999999999999E-2</v>
      </c>
      <c r="J3">
        <v>19.892880000000002</v>
      </c>
      <c r="K3">
        <v>0.184505</v>
      </c>
      <c r="L3">
        <v>97.358459999999994</v>
      </c>
    </row>
    <row r="4" spans="1:13" x14ac:dyDescent="0.2">
      <c r="A4">
        <v>37</v>
      </c>
      <c r="B4">
        <v>3.1246160000000001</v>
      </c>
      <c r="C4">
        <v>0.88183400000000001</v>
      </c>
      <c r="D4">
        <v>4.5304719999999996</v>
      </c>
      <c r="E4">
        <v>2.044E-2</v>
      </c>
      <c r="F4">
        <v>0.87675899999999996</v>
      </c>
      <c r="G4">
        <v>22.875080000000001</v>
      </c>
      <c r="H4">
        <v>44.932429999999997</v>
      </c>
      <c r="I4">
        <v>1.7118999999999999E-2</v>
      </c>
      <c r="J4">
        <v>20.09873</v>
      </c>
      <c r="K4">
        <v>0.20513999999999999</v>
      </c>
      <c r="L4">
        <v>97.562619999999995</v>
      </c>
    </row>
    <row r="5" spans="1:13" x14ac:dyDescent="0.2">
      <c r="A5">
        <v>38</v>
      </c>
      <c r="B5">
        <v>3.1433059999999999</v>
      </c>
      <c r="C5">
        <v>0.80848900000000001</v>
      </c>
      <c r="D5">
        <v>4.4723620000000004</v>
      </c>
      <c r="E5">
        <v>1.5990999999999998E-2</v>
      </c>
      <c r="F5">
        <v>0.79183300000000001</v>
      </c>
      <c r="G5">
        <v>22.708010000000002</v>
      </c>
      <c r="H5">
        <v>44.804789999999997</v>
      </c>
      <c r="I5">
        <v>2.6710999999999999E-2</v>
      </c>
      <c r="J5">
        <v>20.1403</v>
      </c>
      <c r="K5">
        <v>0.30693700000000002</v>
      </c>
      <c r="L5">
        <v>97.218720000000005</v>
      </c>
    </row>
    <row r="6" spans="1:13" x14ac:dyDescent="0.2">
      <c r="A6">
        <v>39</v>
      </c>
      <c r="B6">
        <v>3.1787930000000002</v>
      </c>
      <c r="C6">
        <v>0.792211</v>
      </c>
      <c r="D6">
        <v>4.4586639999999997</v>
      </c>
      <c r="E6">
        <v>1.3790999999999999E-2</v>
      </c>
      <c r="F6">
        <v>0.868919</v>
      </c>
      <c r="G6">
        <v>22.59235</v>
      </c>
      <c r="H6">
        <v>44.080939999999998</v>
      </c>
      <c r="I6">
        <v>1.6376000000000002E-2</v>
      </c>
      <c r="J6">
        <v>20.347629999999999</v>
      </c>
      <c r="K6">
        <v>0.25702399999999997</v>
      </c>
      <c r="L6">
        <v>96.606710000000007</v>
      </c>
    </row>
    <row r="7" spans="1:13" x14ac:dyDescent="0.2">
      <c r="A7">
        <v>40</v>
      </c>
      <c r="B7">
        <v>3.0807850000000001</v>
      </c>
      <c r="C7">
        <v>0.84805200000000003</v>
      </c>
      <c r="D7">
        <v>4.8473519999999999</v>
      </c>
      <c r="E7">
        <v>1.8497E-2</v>
      </c>
      <c r="F7">
        <v>0.92109700000000005</v>
      </c>
      <c r="G7">
        <v>22.924420000000001</v>
      </c>
      <c r="H7">
        <v>44.801609999999997</v>
      </c>
      <c r="I7">
        <v>1.3823999999999999E-2</v>
      </c>
      <c r="J7">
        <v>20.0169</v>
      </c>
      <c r="K7">
        <v>0.26714100000000002</v>
      </c>
      <c r="L7">
        <v>97.739689999999996</v>
      </c>
    </row>
    <row r="8" spans="1:13" x14ac:dyDescent="0.2">
      <c r="A8">
        <v>41</v>
      </c>
      <c r="B8">
        <v>3.0882999999999998</v>
      </c>
      <c r="C8">
        <v>0.83935300000000002</v>
      </c>
      <c r="D8">
        <v>4.52386</v>
      </c>
      <c r="E8">
        <v>2.4537E-2</v>
      </c>
      <c r="F8">
        <v>0.92028200000000004</v>
      </c>
      <c r="G8">
        <v>22.66818</v>
      </c>
      <c r="H8">
        <v>44.597610000000003</v>
      </c>
      <c r="I8">
        <v>2.5051E-2</v>
      </c>
      <c r="J8">
        <v>19.962969999999999</v>
      </c>
      <c r="K8">
        <v>0.28634500000000002</v>
      </c>
      <c r="L8">
        <v>96.936490000000006</v>
      </c>
    </row>
    <row r="9" spans="1:13" x14ac:dyDescent="0.2">
      <c r="A9">
        <v>42</v>
      </c>
      <c r="B9">
        <v>3.0963889999999998</v>
      </c>
      <c r="C9">
        <v>0.799342</v>
      </c>
      <c r="D9">
        <v>4.563428</v>
      </c>
      <c r="E9">
        <v>3.0047999999999998E-2</v>
      </c>
      <c r="F9">
        <v>0.78025800000000001</v>
      </c>
      <c r="G9">
        <v>22.87201</v>
      </c>
      <c r="H9">
        <v>44.709209999999999</v>
      </c>
      <c r="I9">
        <v>2.9803E-2</v>
      </c>
      <c r="J9">
        <v>20.553519999999999</v>
      </c>
      <c r="K9">
        <v>0.30781399999999998</v>
      </c>
      <c r="L9">
        <v>97.741829999999993</v>
      </c>
    </row>
    <row r="10" spans="1:13" x14ac:dyDescent="0.2">
      <c r="A10">
        <v>43</v>
      </c>
      <c r="B10">
        <v>3.189425</v>
      </c>
      <c r="C10">
        <v>0.80840000000000001</v>
      </c>
      <c r="D10">
        <v>4.637581</v>
      </c>
      <c r="E10">
        <v>1.0920000000000001E-3</v>
      </c>
      <c r="F10">
        <v>0.78136099999999997</v>
      </c>
      <c r="G10">
        <v>22.80227</v>
      </c>
      <c r="H10">
        <v>45.177799999999998</v>
      </c>
      <c r="I10">
        <v>2.5916000000000002E-2</v>
      </c>
      <c r="J10">
        <v>20.004850000000001</v>
      </c>
      <c r="K10">
        <v>0.23436199999999999</v>
      </c>
      <c r="L10">
        <v>97.663049999999998</v>
      </c>
    </row>
    <row r="11" spans="1:13" x14ac:dyDescent="0.2">
      <c r="A11">
        <v>44</v>
      </c>
      <c r="B11">
        <v>3.3404539999999998</v>
      </c>
      <c r="C11">
        <v>0.82803099999999996</v>
      </c>
      <c r="D11">
        <v>4.466367</v>
      </c>
      <c r="E11">
        <v>2.0388E-2</v>
      </c>
      <c r="F11">
        <v>0.79815899999999995</v>
      </c>
      <c r="G11">
        <v>23.021429999999999</v>
      </c>
      <c r="H11">
        <v>44.822009999999999</v>
      </c>
      <c r="I11">
        <v>1.8412000000000001E-2</v>
      </c>
      <c r="J11">
        <v>19.665500000000002</v>
      </c>
      <c r="K11">
        <v>0.169761</v>
      </c>
      <c r="L11">
        <v>97.150499999999994</v>
      </c>
    </row>
    <row r="12" spans="1:13" x14ac:dyDescent="0.2">
      <c r="A12">
        <v>45</v>
      </c>
      <c r="B12">
        <v>3.147243</v>
      </c>
      <c r="C12">
        <v>0.83005099999999998</v>
      </c>
      <c r="D12">
        <v>4.7421790000000001</v>
      </c>
      <c r="E12">
        <v>4.3550999999999999E-2</v>
      </c>
      <c r="F12">
        <v>0.83346200000000004</v>
      </c>
      <c r="G12">
        <v>22.675909999999998</v>
      </c>
      <c r="H12">
        <v>45.16966</v>
      </c>
      <c r="I12">
        <v>2.8577999999999999E-2</v>
      </c>
      <c r="J12">
        <v>19.78473</v>
      </c>
      <c r="K12">
        <v>0.25374799999999997</v>
      </c>
      <c r="L12">
        <v>97.509110000000007</v>
      </c>
    </row>
    <row r="13" spans="1:13" x14ac:dyDescent="0.2">
      <c r="A13" s="1" t="s">
        <v>79</v>
      </c>
      <c r="B13" s="1">
        <f>AVERAGE(B3:B12)</f>
        <v>3.1618249999999999</v>
      </c>
      <c r="C13" s="1">
        <f t="shared" ref="C13:K13" si="0">AVERAGE(C3:C12)</f>
        <v>0.82984170000000002</v>
      </c>
      <c r="D13" s="1">
        <f t="shared" si="0"/>
        <v>4.5701139999999993</v>
      </c>
      <c r="E13" s="1">
        <f t="shared" si="0"/>
        <v>1.9770799999999998E-2</v>
      </c>
      <c r="F13" s="1">
        <f t="shared" si="0"/>
        <v>0.83902880000000013</v>
      </c>
      <c r="G13" s="1">
        <f t="shared" si="0"/>
        <v>22.800994999999997</v>
      </c>
      <c r="H13" s="1">
        <f t="shared" si="0"/>
        <v>44.810929999999999</v>
      </c>
      <c r="I13" s="1">
        <f t="shared" si="0"/>
        <v>2.2132699999999998E-2</v>
      </c>
      <c r="J13" s="1">
        <f t="shared" si="0"/>
        <v>20.046801000000002</v>
      </c>
      <c r="K13" s="1">
        <f t="shared" si="0"/>
        <v>0.24727769999999999</v>
      </c>
      <c r="L13" s="1">
        <f>SUM(B13:K13)</f>
        <v>97.348716699999997</v>
      </c>
    </row>
    <row r="14" spans="1:13" x14ac:dyDescent="0.2">
      <c r="A14" s="1" t="s">
        <v>80</v>
      </c>
      <c r="B14" s="1">
        <f>STDEV(B3:B12)</f>
        <v>7.8639583436785232E-2</v>
      </c>
      <c r="C14" s="1">
        <f t="shared" ref="C14:K14" si="1">STDEV(C3:C12)</f>
        <v>2.8804386556564615E-2</v>
      </c>
      <c r="D14" s="1">
        <f t="shared" si="1"/>
        <v>0.13328699335060584</v>
      </c>
      <c r="E14" s="1">
        <f t="shared" si="1"/>
        <v>1.1563080402730059E-2</v>
      </c>
      <c r="F14" s="1">
        <f t="shared" si="1"/>
        <v>5.4567195826796908E-2</v>
      </c>
      <c r="G14" s="1">
        <f t="shared" si="1"/>
        <v>0.13524688850395056</v>
      </c>
      <c r="H14" s="1">
        <f t="shared" si="1"/>
        <v>0.31762268062033061</v>
      </c>
      <c r="I14" s="1">
        <f t="shared" si="1"/>
        <v>5.6965740591263421E-3</v>
      </c>
      <c r="J14" s="1">
        <f t="shared" si="1"/>
        <v>0.25951789595538632</v>
      </c>
      <c r="K14" s="1">
        <f t="shared" si="1"/>
        <v>4.8503364337034657E-2</v>
      </c>
      <c r="L14" s="1">
        <f>STDEV(L3:L12)</f>
        <v>0.37334419224683518</v>
      </c>
    </row>
    <row r="16" spans="1:13" x14ac:dyDescent="0.2">
      <c r="B16" t="s">
        <v>82</v>
      </c>
    </row>
    <row r="17" spans="1:15" ht="25" x14ac:dyDescent="0.35">
      <c r="B17" s="2" t="s">
        <v>81</v>
      </c>
    </row>
    <row r="21" spans="1:15" x14ac:dyDescent="0.2">
      <c r="A21" t="s">
        <v>47</v>
      </c>
      <c r="C21" t="s">
        <v>48</v>
      </c>
    </row>
    <row r="22" spans="1:15" x14ac:dyDescent="0.2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20</v>
      </c>
      <c r="H22" t="s">
        <v>21</v>
      </c>
      <c r="I22" t="s">
        <v>22</v>
      </c>
      <c r="J22" t="s">
        <v>23</v>
      </c>
      <c r="K22" t="s">
        <v>24</v>
      </c>
      <c r="L22" t="s">
        <v>25</v>
      </c>
      <c r="M22" t="s">
        <v>26</v>
      </c>
      <c r="N22" t="s">
        <v>0</v>
      </c>
    </row>
    <row r="23" spans="1:15" x14ac:dyDescent="0.2">
      <c r="A23" t="s">
        <v>27</v>
      </c>
      <c r="B23" t="s">
        <v>28</v>
      </c>
      <c r="D23" t="s">
        <v>29</v>
      </c>
      <c r="E23">
        <v>32471</v>
      </c>
      <c r="G23">
        <v>-600</v>
      </c>
      <c r="H23">
        <v>600</v>
      </c>
      <c r="I23" t="s">
        <v>30</v>
      </c>
      <c r="J23">
        <v>1280</v>
      </c>
      <c r="K23">
        <v>2866</v>
      </c>
      <c r="L23">
        <v>3</v>
      </c>
      <c r="M23">
        <v>873</v>
      </c>
      <c r="N23">
        <v>4000</v>
      </c>
      <c r="O23" t="s">
        <v>31</v>
      </c>
    </row>
    <row r="24" spans="1:15" x14ac:dyDescent="0.2">
      <c r="A24" t="s">
        <v>27</v>
      </c>
      <c r="B24" t="s">
        <v>32</v>
      </c>
      <c r="D24" t="s">
        <v>29</v>
      </c>
      <c r="E24">
        <v>38497</v>
      </c>
      <c r="G24">
        <v>-600</v>
      </c>
      <c r="H24">
        <v>600</v>
      </c>
      <c r="I24" t="s">
        <v>30</v>
      </c>
      <c r="J24">
        <v>1282</v>
      </c>
      <c r="K24">
        <v>2991</v>
      </c>
      <c r="L24">
        <v>3</v>
      </c>
      <c r="M24">
        <v>873</v>
      </c>
      <c r="N24">
        <v>4000</v>
      </c>
      <c r="O24" t="s">
        <v>31</v>
      </c>
    </row>
    <row r="25" spans="1:15" x14ac:dyDescent="0.2">
      <c r="A25" t="s">
        <v>33</v>
      </c>
      <c r="B25" t="s">
        <v>34</v>
      </c>
      <c r="D25" t="s">
        <v>29</v>
      </c>
      <c r="E25">
        <v>46325</v>
      </c>
      <c r="G25">
        <v>-600</v>
      </c>
      <c r="H25">
        <v>600</v>
      </c>
      <c r="I25" t="s">
        <v>30</v>
      </c>
      <c r="J25">
        <v>1281</v>
      </c>
      <c r="K25">
        <v>2896</v>
      </c>
      <c r="L25">
        <v>3</v>
      </c>
      <c r="M25">
        <v>825</v>
      </c>
      <c r="N25">
        <v>4000</v>
      </c>
      <c r="O25" t="s">
        <v>31</v>
      </c>
    </row>
    <row r="26" spans="1:15" x14ac:dyDescent="0.2">
      <c r="A26" t="s">
        <v>33</v>
      </c>
      <c r="B26" t="s">
        <v>35</v>
      </c>
      <c r="D26" t="s">
        <v>29</v>
      </c>
      <c r="E26">
        <v>27740</v>
      </c>
      <c r="G26">
        <v>-600</v>
      </c>
      <c r="H26">
        <v>600</v>
      </c>
      <c r="I26" t="s">
        <v>30</v>
      </c>
      <c r="J26">
        <v>1280</v>
      </c>
      <c r="K26">
        <v>2866</v>
      </c>
      <c r="L26">
        <v>3</v>
      </c>
      <c r="M26">
        <v>825</v>
      </c>
      <c r="N26">
        <v>4000</v>
      </c>
      <c r="O26" t="s">
        <v>31</v>
      </c>
    </row>
    <row r="27" spans="1:15" x14ac:dyDescent="0.2">
      <c r="A27" t="s">
        <v>36</v>
      </c>
      <c r="B27" t="s">
        <v>37</v>
      </c>
      <c r="D27" t="s">
        <v>38</v>
      </c>
      <c r="E27">
        <v>38386</v>
      </c>
      <c r="G27">
        <v>-600</v>
      </c>
      <c r="H27">
        <v>600</v>
      </c>
      <c r="I27" t="s">
        <v>30</v>
      </c>
      <c r="J27">
        <v>1851</v>
      </c>
      <c r="K27">
        <v>1011</v>
      </c>
      <c r="L27">
        <v>3</v>
      </c>
      <c r="M27">
        <v>525</v>
      </c>
      <c r="N27">
        <v>4000</v>
      </c>
      <c r="O27" t="s">
        <v>31</v>
      </c>
    </row>
    <row r="28" spans="1:15" x14ac:dyDescent="0.2">
      <c r="A28" t="s">
        <v>39</v>
      </c>
      <c r="B28" t="s">
        <v>40</v>
      </c>
      <c r="D28" t="s">
        <v>41</v>
      </c>
      <c r="E28">
        <v>48082</v>
      </c>
      <c r="G28" t="s">
        <v>30</v>
      </c>
      <c r="H28">
        <v>500</v>
      </c>
      <c r="I28">
        <v>1</v>
      </c>
      <c r="J28">
        <v>1822</v>
      </c>
      <c r="K28">
        <v>419</v>
      </c>
      <c r="L28">
        <v>3</v>
      </c>
      <c r="M28">
        <v>500</v>
      </c>
      <c r="N28">
        <v>4000</v>
      </c>
      <c r="O28" t="s">
        <v>31</v>
      </c>
    </row>
    <row r="29" spans="1:15" x14ac:dyDescent="0.2">
      <c r="A29" t="s">
        <v>42</v>
      </c>
      <c r="B29" t="s">
        <v>43</v>
      </c>
      <c r="D29" t="s">
        <v>38</v>
      </c>
      <c r="E29">
        <v>70383</v>
      </c>
      <c r="G29">
        <v>-600</v>
      </c>
      <c r="H29">
        <v>600</v>
      </c>
      <c r="I29" t="s">
        <v>30</v>
      </c>
      <c r="J29">
        <v>1833</v>
      </c>
      <c r="K29">
        <v>939</v>
      </c>
      <c r="L29">
        <v>3</v>
      </c>
      <c r="M29">
        <v>523</v>
      </c>
      <c r="N29">
        <v>4000</v>
      </c>
      <c r="O29" t="s">
        <v>31</v>
      </c>
    </row>
    <row r="30" spans="1:15" x14ac:dyDescent="0.2">
      <c r="A30" t="s">
        <v>42</v>
      </c>
      <c r="B30" t="s">
        <v>44</v>
      </c>
      <c r="D30" t="s">
        <v>38</v>
      </c>
      <c r="E30">
        <v>42751</v>
      </c>
      <c r="G30">
        <v>-600</v>
      </c>
      <c r="H30">
        <v>600</v>
      </c>
      <c r="I30" t="s">
        <v>30</v>
      </c>
      <c r="J30">
        <v>1836</v>
      </c>
      <c r="K30">
        <v>953</v>
      </c>
      <c r="L30">
        <v>3</v>
      </c>
      <c r="M30">
        <v>523</v>
      </c>
      <c r="N30">
        <v>4000</v>
      </c>
      <c r="O30" t="s">
        <v>31</v>
      </c>
    </row>
    <row r="31" spans="1:15" x14ac:dyDescent="0.2">
      <c r="A31" t="s">
        <v>39</v>
      </c>
      <c r="B31" t="s">
        <v>45</v>
      </c>
      <c r="D31" t="s">
        <v>41</v>
      </c>
      <c r="E31">
        <v>52206</v>
      </c>
      <c r="G31">
        <v>-500</v>
      </c>
      <c r="H31">
        <v>500</v>
      </c>
      <c r="I31" t="s">
        <v>30</v>
      </c>
      <c r="J31">
        <v>1822</v>
      </c>
      <c r="K31">
        <v>419</v>
      </c>
      <c r="L31">
        <v>3</v>
      </c>
      <c r="M31">
        <v>500</v>
      </c>
      <c r="N31">
        <v>4000</v>
      </c>
      <c r="O31" t="s">
        <v>31</v>
      </c>
    </row>
    <row r="32" spans="1:15" x14ac:dyDescent="0.2">
      <c r="A32" t="s">
        <v>39</v>
      </c>
      <c r="B32" t="s">
        <v>46</v>
      </c>
      <c r="D32" t="s">
        <v>41</v>
      </c>
      <c r="E32">
        <v>35602</v>
      </c>
      <c r="G32">
        <v>-500</v>
      </c>
      <c r="H32">
        <v>500</v>
      </c>
      <c r="I32" t="s">
        <v>30</v>
      </c>
      <c r="J32">
        <v>1828</v>
      </c>
      <c r="K32">
        <v>426</v>
      </c>
      <c r="L32">
        <v>3</v>
      </c>
      <c r="M32">
        <v>500</v>
      </c>
      <c r="N32">
        <v>4000</v>
      </c>
      <c r="O32" t="s">
        <v>31</v>
      </c>
    </row>
    <row r="34" spans="1:1" x14ac:dyDescent="0.2">
      <c r="A34" t="s">
        <v>49</v>
      </c>
    </row>
    <row r="35" spans="1:1" x14ac:dyDescent="0.2">
      <c r="A35" t="s">
        <v>50</v>
      </c>
    </row>
    <row r="36" spans="1:1" x14ac:dyDescent="0.2">
      <c r="A36" t="s">
        <v>51</v>
      </c>
    </row>
    <row r="37" spans="1:1" x14ac:dyDescent="0.2">
      <c r="A37" t="s">
        <v>52</v>
      </c>
    </row>
    <row r="38" spans="1:1" x14ac:dyDescent="0.2">
      <c r="A38" t="s">
        <v>53</v>
      </c>
    </row>
    <row r="39" spans="1:1" x14ac:dyDescent="0.2">
      <c r="A39" t="s">
        <v>54</v>
      </c>
    </row>
    <row r="40" spans="1:1" x14ac:dyDescent="0.2">
      <c r="A40" t="s">
        <v>55</v>
      </c>
    </row>
    <row r="41" spans="1:1" x14ac:dyDescent="0.2">
      <c r="A41" t="s">
        <v>56</v>
      </c>
    </row>
    <row r="42" spans="1:1" x14ac:dyDescent="0.2">
      <c r="A42" t="s">
        <v>57</v>
      </c>
    </row>
    <row r="43" spans="1:1" x14ac:dyDescent="0.2">
      <c r="A43" t="s">
        <v>58</v>
      </c>
    </row>
    <row r="44" spans="1:1" x14ac:dyDescent="0.2">
      <c r="A44" t="s">
        <v>59</v>
      </c>
    </row>
    <row r="45" spans="1:1" x14ac:dyDescent="0.2">
      <c r="A45" t="s">
        <v>60</v>
      </c>
    </row>
    <row r="46" spans="1:1" x14ac:dyDescent="0.2">
      <c r="A46" t="s">
        <v>61</v>
      </c>
    </row>
    <row r="47" spans="1:1" x14ac:dyDescent="0.2">
      <c r="A47" t="s">
        <v>62</v>
      </c>
    </row>
    <row r="48" spans="1:1" x14ac:dyDescent="0.2">
      <c r="A48" t="s">
        <v>63</v>
      </c>
    </row>
    <row r="49" spans="1:1" x14ac:dyDescent="0.2">
      <c r="A49" t="s">
        <v>64</v>
      </c>
    </row>
    <row r="50" spans="1:1" x14ac:dyDescent="0.2">
      <c r="A50" t="s">
        <v>65</v>
      </c>
    </row>
    <row r="51" spans="1:1" x14ac:dyDescent="0.2">
      <c r="A51" t="s">
        <v>66</v>
      </c>
    </row>
    <row r="52" spans="1:1" x14ac:dyDescent="0.2">
      <c r="A52" t="s">
        <v>67</v>
      </c>
    </row>
    <row r="53" spans="1:1" x14ac:dyDescent="0.2">
      <c r="A53" t="s">
        <v>68</v>
      </c>
    </row>
    <row r="54" spans="1:1" x14ac:dyDescent="0.2">
      <c r="A54" t="s">
        <v>69</v>
      </c>
    </row>
    <row r="55" spans="1:1" x14ac:dyDescent="0.2">
      <c r="A55" t="s">
        <v>70</v>
      </c>
    </row>
    <row r="56" spans="1:1" x14ac:dyDescent="0.2">
      <c r="A56" t="s">
        <v>71</v>
      </c>
    </row>
    <row r="57" spans="1:1" x14ac:dyDescent="0.2">
      <c r="A57" t="s">
        <v>72</v>
      </c>
    </row>
    <row r="58" spans="1:1" x14ac:dyDescent="0.2">
      <c r="A58" t="s">
        <v>73</v>
      </c>
    </row>
    <row r="59" spans="1:1" x14ac:dyDescent="0.2">
      <c r="A59" t="s">
        <v>74</v>
      </c>
    </row>
    <row r="60" spans="1:1" x14ac:dyDescent="0.2">
      <c r="A60" t="s">
        <v>75</v>
      </c>
    </row>
    <row r="61" spans="1:1" x14ac:dyDescent="0.2">
      <c r="A61" t="s">
        <v>76</v>
      </c>
    </row>
    <row r="62" spans="1:1" x14ac:dyDescent="0.2">
      <c r="A62" t="s">
        <v>77</v>
      </c>
    </row>
    <row r="63" spans="1:1" x14ac:dyDescent="0.2">
      <c r="A6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Microsoft Office User</cp:lastModifiedBy>
  <dcterms:created xsi:type="dcterms:W3CDTF">2016-10-14T20:11:47Z</dcterms:created>
  <dcterms:modified xsi:type="dcterms:W3CDTF">2016-10-25T03:53:44Z</dcterms:modified>
</cp:coreProperties>
</file>