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31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9" i="1" l="1"/>
  <c r="D38" i="1"/>
  <c r="D37" i="1"/>
  <c r="D36" i="1"/>
  <c r="D35" i="1"/>
  <c r="D34" i="1"/>
  <c r="D33" i="1"/>
  <c r="D32" i="1"/>
  <c r="D31" i="1"/>
  <c r="D30" i="1"/>
  <c r="E30" i="1" s="1"/>
  <c r="D29" i="1"/>
  <c r="D28" i="1"/>
  <c r="E28" i="1" s="1"/>
  <c r="D27" i="1"/>
  <c r="D26" i="1"/>
  <c r="E26" i="1" s="1"/>
  <c r="D25" i="1"/>
  <c r="D24" i="1"/>
  <c r="E24" i="1" s="1"/>
  <c r="D23" i="1"/>
  <c r="D43" i="1" s="1"/>
  <c r="E38" i="1" s="1"/>
  <c r="D18" i="1"/>
  <c r="C18" i="1"/>
  <c r="B18" i="1"/>
  <c r="D17" i="1"/>
  <c r="C17" i="1"/>
  <c r="B17" i="1"/>
  <c r="E32" i="1" l="1"/>
  <c r="E34" i="1"/>
  <c r="E36" i="1"/>
  <c r="E25" i="1"/>
  <c r="E27" i="1"/>
  <c r="H27" i="1" s="1"/>
  <c r="E29" i="1"/>
  <c r="E31" i="1"/>
  <c r="E33" i="1"/>
  <c r="E35" i="1"/>
  <c r="E37" i="1"/>
  <c r="E23" i="1"/>
</calcChain>
</file>

<file path=xl/sharedStrings.xml><?xml version="1.0" encoding="utf-8"?>
<sst xmlns="http://schemas.openxmlformats.org/spreadsheetml/2006/main" count="92" uniqueCount="75">
  <si>
    <t>Cu</t>
  </si>
  <si>
    <t>S</t>
  </si>
  <si>
    <t>Total</t>
  </si>
  <si>
    <t xml:space="preserve">R060688 </t>
  </si>
  <si>
    <t>Avg</t>
  </si>
  <si>
    <t>StdDev</t>
  </si>
  <si>
    <t>Structural Formula Calculation:</t>
  </si>
  <si>
    <t>Element</t>
  </si>
  <si>
    <t>Wt. %</t>
  </si>
  <si>
    <t>At. Wt.</t>
  </si>
  <si>
    <t>Mol. Frac.</t>
  </si>
  <si>
    <t>Struct. Coeff.</t>
  </si>
  <si>
    <t>Sb</t>
  </si>
  <si>
    <t>As</t>
  </si>
  <si>
    <t>Se</t>
  </si>
  <si>
    <t>Ag</t>
  </si>
  <si>
    <t>cat. sum:</t>
  </si>
  <si>
    <t>Pb</t>
  </si>
  <si>
    <t>Bi</t>
  </si>
  <si>
    <t>Zn</t>
  </si>
  <si>
    <t>Hg</t>
  </si>
  <si>
    <t>Au</t>
  </si>
  <si>
    <t>Fe</t>
  </si>
  <si>
    <t>Mn</t>
  </si>
  <si>
    <t>Co</t>
  </si>
  <si>
    <t>Ni</t>
  </si>
  <si>
    <t>Na</t>
  </si>
  <si>
    <t>Total:</t>
  </si>
  <si>
    <t>No. S atoms/formula unit:</t>
  </si>
  <si>
    <t>F =</t>
  </si>
  <si>
    <t>Formula:</t>
  </si>
  <si>
    <r>
      <t>Cu</t>
    </r>
    <r>
      <rPr>
        <b/>
        <vertAlign val="subscript"/>
        <sz val="14"/>
        <color theme="1"/>
        <rFont val="Calibri"/>
        <family val="2"/>
        <scheme val="minor"/>
      </rPr>
      <t>6.96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4.00</t>
    </r>
  </si>
  <si>
    <t xml:space="preserve">FileName :   8_5_2013 </t>
  </si>
  <si>
    <t xml:space="preserve">Setup Name :  R060514.qtiSet </t>
  </si>
  <si>
    <t xml:space="preserve">Date :  6-Aug-2013 </t>
  </si>
  <si>
    <t xml:space="preserve">Spectromers Conditions :   Sp5 LLIF,  Sp2 LPET </t>
  </si>
  <si>
    <t xml:space="preserve">Full Spectromers Conditions :   Sp5 LLIF(2d= 4.0267,K= 0.000058),  Sp2 LPET(2d= 8.75,K= 0.000144) </t>
  </si>
  <si>
    <t xml:space="preserve">Column Conditions :  Cond 1 : 20keV 20nA  </t>
  </si>
  <si>
    <t xml:space="preserve">User Name :  SX </t>
  </si>
  <si>
    <t xml:space="preserve">DataSet Comment :  R060514 </t>
  </si>
  <si>
    <t xml:space="preserve">Comment :   </t>
  </si>
  <si>
    <t xml:space="preserve">Analysis Date :  8/5/2013 12:29:13 PM </t>
  </si>
  <si>
    <t xml:space="preserve">Project Name :  Ben_Schumer </t>
  </si>
  <si>
    <t xml:space="preserve">Sample Name :  8_5_13 </t>
  </si>
  <si>
    <t xml:space="preserve">Analysis Parameters :  </t>
  </si>
  <si>
    <t xml:space="preserve">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</si>
  <si>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</si>
  <si>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</si>
  <si>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</si>
  <si>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</si>
  <si>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</si>
  <si>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</si>
  <si>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</si>
  <si>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</si>
  <si>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</si>
  <si>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</si>
  <si>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</si>
  <si>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</si>
  <si>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</si>
  <si>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Sp5</t>
  </si>
  <si>
    <t>Cu Ka</t>
  </si>
  <si>
    <t>LLIF</t>
  </si>
  <si>
    <t xml:space="preserve">   </t>
  </si>
  <si>
    <t xml:space="preserve"> Sp2</t>
  </si>
  <si>
    <t>S  Ka</t>
  </si>
  <si>
    <t>LPET</t>
  </si>
  <si>
    <t xml:space="preserve">Peak Position :   Sp5 38241 (-500, 500),  Sp2 61404 (-250, 250) </t>
  </si>
  <si>
    <t xml:space="preserve">Current Sample Position :   X = -13177 Y = -26837 Z = 120 </t>
  </si>
  <si>
    <t xml:space="preserve">Standard Name :   </t>
  </si>
  <si>
    <t xml:space="preserve"> Cu, S  On chalcopy </t>
  </si>
  <si>
    <t xml:space="preserve">Standard composition :   </t>
  </si>
  <si>
    <t xml:space="preserve"> chalcopy = Cu : 34.44%, Fe : 30.45%, Si : 0.21%, S  : 34.93% </t>
  </si>
  <si>
    <t xml:space="preserve">Calibration file name (Element intensity cps/nA) :   </t>
  </si>
  <si>
    <t xml:space="preserve"> Cu : chalcopy_CuSp5_016.calDat (Cu : 343.5 cps/nA) </t>
  </si>
  <si>
    <t xml:space="preserve"> S  : chalcopy_S Sp2_CuSp5_006.calDat (S  : 475.3 cps/nA)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</si>
</sst>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sqref="A1:XFD1048576"/>
    </sheetView>
  </sheetViews>
  <sheetFormatPr defaultRowHeight="15" x14ac:dyDescent="0.25"/>
  <cols>
    <col min="1" max="1" width="11.5703125" customWidth="1"/>
    <col min="10" max="10" width="18.140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22.514669999999999</v>
      </c>
      <c r="C2">
        <v>77.944029999999998</v>
      </c>
      <c r="D2">
        <v>100.45869999999999</v>
      </c>
    </row>
    <row r="3" spans="1:4" x14ac:dyDescent="0.25">
      <c r="A3" t="s">
        <v>3</v>
      </c>
      <c r="B3">
        <v>22.592289999999998</v>
      </c>
      <c r="C3">
        <v>77.977199999999996</v>
      </c>
      <c r="D3">
        <v>100.56950000000001</v>
      </c>
    </row>
    <row r="4" spans="1:4" x14ac:dyDescent="0.25">
      <c r="A4" t="s">
        <v>3</v>
      </c>
      <c r="B4">
        <v>22.690329999999999</v>
      </c>
      <c r="C4">
        <v>77.645049999999998</v>
      </c>
      <c r="D4">
        <v>100.33540000000001</v>
      </c>
    </row>
    <row r="5" spans="1:4" x14ac:dyDescent="0.25">
      <c r="A5" t="s">
        <v>3</v>
      </c>
      <c r="B5">
        <v>22.65288</v>
      </c>
      <c r="C5">
        <v>77.820040000000006</v>
      </c>
      <c r="D5">
        <v>100.4729</v>
      </c>
    </row>
    <row r="6" spans="1:4" x14ac:dyDescent="0.25">
      <c r="A6" t="s">
        <v>3</v>
      </c>
      <c r="B6">
        <v>22.326370000000001</v>
      </c>
      <c r="C6">
        <v>78.069190000000006</v>
      </c>
      <c r="D6">
        <v>100.3956</v>
      </c>
    </row>
    <row r="7" spans="1:4" x14ac:dyDescent="0.25">
      <c r="A7" t="s">
        <v>3</v>
      </c>
      <c r="B7">
        <v>22.693149999999999</v>
      </c>
      <c r="C7">
        <v>77.819230000000005</v>
      </c>
      <c r="D7">
        <v>100.5124</v>
      </c>
    </row>
    <row r="8" spans="1:4" x14ac:dyDescent="0.25">
      <c r="A8" t="s">
        <v>3</v>
      </c>
      <c r="B8">
        <v>22.47739</v>
      </c>
      <c r="C8">
        <v>77.869829999999993</v>
      </c>
      <c r="D8">
        <v>100.3472</v>
      </c>
    </row>
    <row r="9" spans="1:4" x14ac:dyDescent="0.25">
      <c r="A9" t="s">
        <v>3</v>
      </c>
      <c r="B9">
        <v>22.467690000000001</v>
      </c>
      <c r="C9">
        <v>77.924959999999999</v>
      </c>
      <c r="D9">
        <v>100.3926</v>
      </c>
    </row>
    <row r="10" spans="1:4" x14ac:dyDescent="0.25">
      <c r="A10" t="s">
        <v>3</v>
      </c>
      <c r="B10">
        <v>22.552700000000002</v>
      </c>
      <c r="C10">
        <v>77.954930000000004</v>
      </c>
      <c r="D10">
        <v>100.5076</v>
      </c>
    </row>
    <row r="11" spans="1:4" x14ac:dyDescent="0.25">
      <c r="A11" t="s">
        <v>3</v>
      </c>
      <c r="B11">
        <v>22.639959999999999</v>
      </c>
      <c r="C11">
        <v>77.905370000000005</v>
      </c>
      <c r="D11">
        <v>100.5453</v>
      </c>
    </row>
    <row r="12" spans="1:4" x14ac:dyDescent="0.25">
      <c r="A12" t="s">
        <v>3</v>
      </c>
      <c r="B12">
        <v>22.383130000000001</v>
      </c>
      <c r="C12">
        <v>77.800799999999995</v>
      </c>
      <c r="D12">
        <v>100.18389999999999</v>
      </c>
    </row>
    <row r="13" spans="1:4" x14ac:dyDescent="0.25">
      <c r="A13" t="s">
        <v>3</v>
      </c>
      <c r="B13">
        <v>22.6417</v>
      </c>
      <c r="C13">
        <v>77.968429999999998</v>
      </c>
      <c r="D13">
        <v>100.6101</v>
      </c>
    </row>
    <row r="14" spans="1:4" x14ac:dyDescent="0.25">
      <c r="A14" t="s">
        <v>3</v>
      </c>
      <c r="B14">
        <v>22.67679</v>
      </c>
      <c r="C14">
        <v>77.561670000000007</v>
      </c>
      <c r="D14">
        <v>100.2385</v>
      </c>
    </row>
    <row r="15" spans="1:4" x14ac:dyDescent="0.25">
      <c r="A15" t="s">
        <v>3</v>
      </c>
      <c r="B15">
        <v>22.64969</v>
      </c>
      <c r="C15">
        <v>77.701800000000006</v>
      </c>
      <c r="D15">
        <v>100.3515</v>
      </c>
    </row>
    <row r="16" spans="1:4" x14ac:dyDescent="0.25">
      <c r="A16" t="s">
        <v>3</v>
      </c>
      <c r="B16">
        <v>22.82686</v>
      </c>
      <c r="C16">
        <v>77.341319999999996</v>
      </c>
      <c r="D16">
        <v>100.1682</v>
      </c>
    </row>
    <row r="17" spans="1:8" x14ac:dyDescent="0.25">
      <c r="A17" t="s">
        <v>4</v>
      </c>
      <c r="B17">
        <f>AVERAGE(B2:B16)</f>
        <v>22.585706666666667</v>
      </c>
      <c r="C17">
        <f>AVERAGE(C2:C16)</f>
        <v>77.820256666666666</v>
      </c>
      <c r="D17">
        <f>AVERAGE(D2:D16)</f>
        <v>100.40596000000002</v>
      </c>
    </row>
    <row r="18" spans="1:8" x14ac:dyDescent="0.25">
      <c r="A18" t="s">
        <v>5</v>
      </c>
      <c r="B18">
        <f>STDEV(B2:B16)</f>
        <v>0.13195189911839947</v>
      </c>
      <c r="C18">
        <f>STDEV(C2:C16)</f>
        <v>0.18974270065639173</v>
      </c>
      <c r="D18">
        <f>STDEV(D2:D16)</f>
        <v>0.13688452276071481</v>
      </c>
    </row>
    <row r="20" spans="1:8" x14ac:dyDescent="0.25">
      <c r="A20" t="s">
        <v>6</v>
      </c>
    </row>
    <row r="22" spans="1:8" x14ac:dyDescent="0.25">
      <c r="A22" t="s">
        <v>7</v>
      </c>
      <c r="B22" t="s">
        <v>8</v>
      </c>
      <c r="C22" t="s">
        <v>9</v>
      </c>
      <c r="D22" t="s">
        <v>10</v>
      </c>
      <c r="E22" t="s">
        <v>11</v>
      </c>
    </row>
    <row r="23" spans="1:8" x14ac:dyDescent="0.25">
      <c r="A23" t="s">
        <v>1</v>
      </c>
      <c r="B23">
        <v>22.58</v>
      </c>
      <c r="C23">
        <v>32.064</v>
      </c>
      <c r="D23">
        <f>B23/C23</f>
        <v>0.70421656686626743</v>
      </c>
      <c r="E23" s="1">
        <f>D23*D43</f>
        <v>4</v>
      </c>
    </row>
    <row r="24" spans="1:8" x14ac:dyDescent="0.25">
      <c r="A24" t="s">
        <v>12</v>
      </c>
      <c r="B24">
        <v>0</v>
      </c>
      <c r="C24">
        <v>121.75</v>
      </c>
      <c r="D24">
        <f t="shared" ref="D24:D38" si="0">B24/C24</f>
        <v>0</v>
      </c>
      <c r="E24" s="1">
        <f>D24*D43</f>
        <v>0</v>
      </c>
    </row>
    <row r="25" spans="1:8" x14ac:dyDescent="0.25">
      <c r="A25" t="s">
        <v>13</v>
      </c>
      <c r="B25">
        <v>0</v>
      </c>
      <c r="C25">
        <v>74.921999999999997</v>
      </c>
      <c r="D25">
        <f t="shared" si="0"/>
        <v>0</v>
      </c>
      <c r="E25" s="1">
        <f>D25*D43</f>
        <v>0</v>
      </c>
    </row>
    <row r="26" spans="1:8" x14ac:dyDescent="0.25">
      <c r="A26" t="s">
        <v>14</v>
      </c>
      <c r="B26">
        <v>0</v>
      </c>
      <c r="C26">
        <v>78.959999999999994</v>
      </c>
      <c r="D26">
        <f t="shared" si="0"/>
        <v>0</v>
      </c>
      <c r="E26" s="1">
        <f>D26*D43</f>
        <v>0</v>
      </c>
    </row>
    <row r="27" spans="1:8" x14ac:dyDescent="0.25">
      <c r="A27" t="s">
        <v>15</v>
      </c>
      <c r="B27">
        <v>0</v>
      </c>
      <c r="C27">
        <v>107.87</v>
      </c>
      <c r="D27">
        <f t="shared" si="0"/>
        <v>0</v>
      </c>
      <c r="E27" s="1">
        <f>D27*D43</f>
        <v>0</v>
      </c>
      <c r="G27" t="s">
        <v>16</v>
      </c>
      <c r="H27" s="1">
        <f>SUM(E24:E38)</f>
        <v>6.9566118076866132</v>
      </c>
    </row>
    <row r="28" spans="1:8" x14ac:dyDescent="0.25">
      <c r="A28" t="s">
        <v>17</v>
      </c>
      <c r="B28">
        <v>0</v>
      </c>
      <c r="C28">
        <v>207.19</v>
      </c>
      <c r="D28">
        <f t="shared" si="0"/>
        <v>0</v>
      </c>
      <c r="E28" s="1">
        <f>D28*D43</f>
        <v>0</v>
      </c>
    </row>
    <row r="29" spans="1:8" x14ac:dyDescent="0.25">
      <c r="A29" t="s">
        <v>18</v>
      </c>
      <c r="B29">
        <v>0</v>
      </c>
      <c r="C29">
        <v>208.98</v>
      </c>
      <c r="D29">
        <f t="shared" si="0"/>
        <v>0</v>
      </c>
      <c r="E29" s="1">
        <f>D29*D43</f>
        <v>0</v>
      </c>
    </row>
    <row r="30" spans="1:8" x14ac:dyDescent="0.25">
      <c r="A30" t="s">
        <v>0</v>
      </c>
      <c r="B30">
        <v>77.819999999999993</v>
      </c>
      <c r="C30">
        <v>63.54</v>
      </c>
      <c r="D30">
        <f>B30/C30</f>
        <v>1.2247403210576013</v>
      </c>
      <c r="E30" s="1">
        <f>D30*D43</f>
        <v>6.9566118076866132</v>
      </c>
    </row>
    <row r="31" spans="1:8" x14ac:dyDescent="0.25">
      <c r="A31" t="s">
        <v>19</v>
      </c>
      <c r="B31">
        <v>0</v>
      </c>
      <c r="C31">
        <v>65.39</v>
      </c>
      <c r="D31">
        <f>B31/C31</f>
        <v>0</v>
      </c>
      <c r="E31" s="1">
        <f>D31*D43</f>
        <v>0</v>
      </c>
    </row>
    <row r="32" spans="1:8" x14ac:dyDescent="0.25">
      <c r="A32" t="s">
        <v>20</v>
      </c>
      <c r="B32">
        <v>0</v>
      </c>
      <c r="C32">
        <v>200.59</v>
      </c>
      <c r="D32">
        <f t="shared" si="0"/>
        <v>0</v>
      </c>
      <c r="E32" s="1">
        <f>D32*D43</f>
        <v>0</v>
      </c>
    </row>
    <row r="33" spans="1:6" x14ac:dyDescent="0.25">
      <c r="A33" t="s">
        <v>21</v>
      </c>
      <c r="B33">
        <v>0</v>
      </c>
      <c r="C33">
        <v>196.96700000000001</v>
      </c>
      <c r="D33">
        <f t="shared" si="0"/>
        <v>0</v>
      </c>
      <c r="E33" s="1">
        <f>D33*D43</f>
        <v>0</v>
      </c>
    </row>
    <row r="34" spans="1:6" x14ac:dyDescent="0.25">
      <c r="A34" t="s">
        <v>22</v>
      </c>
      <c r="B34">
        <v>0</v>
      </c>
      <c r="C34">
        <v>55.847000000000001</v>
      </c>
      <c r="D34">
        <f t="shared" si="0"/>
        <v>0</v>
      </c>
      <c r="E34" s="1">
        <f>D34*D43</f>
        <v>0</v>
      </c>
    </row>
    <row r="35" spans="1:6" x14ac:dyDescent="0.25">
      <c r="A35" t="s">
        <v>23</v>
      </c>
      <c r="B35">
        <v>0</v>
      </c>
      <c r="C35">
        <v>54.938000000000002</v>
      </c>
      <c r="D35">
        <f>B35/C35</f>
        <v>0</v>
      </c>
      <c r="E35" s="1">
        <f>D35*D43</f>
        <v>0</v>
      </c>
    </row>
    <row r="36" spans="1:6" x14ac:dyDescent="0.25">
      <c r="A36" t="s">
        <v>24</v>
      </c>
      <c r="B36">
        <v>0</v>
      </c>
      <c r="C36">
        <v>58.933</v>
      </c>
      <c r="D36">
        <f t="shared" si="0"/>
        <v>0</v>
      </c>
      <c r="E36" s="1">
        <f>D36*D43</f>
        <v>0</v>
      </c>
    </row>
    <row r="37" spans="1:6" x14ac:dyDescent="0.25">
      <c r="A37" t="s">
        <v>25</v>
      </c>
      <c r="B37">
        <v>0</v>
      </c>
      <c r="C37">
        <v>58.71</v>
      </c>
      <c r="D37">
        <f t="shared" si="0"/>
        <v>0</v>
      </c>
      <c r="E37" s="1">
        <f>D37*D43</f>
        <v>0</v>
      </c>
    </row>
    <row r="38" spans="1:6" x14ac:dyDescent="0.25">
      <c r="A38" t="s">
        <v>26</v>
      </c>
      <c r="B38">
        <v>0</v>
      </c>
      <c r="C38">
        <v>22.989799999999999</v>
      </c>
      <c r="D38">
        <f t="shared" si="0"/>
        <v>0</v>
      </c>
      <c r="E38" s="1">
        <f>D38*D43</f>
        <v>0</v>
      </c>
    </row>
    <row r="39" spans="1:6" x14ac:dyDescent="0.25">
      <c r="A39" t="s">
        <v>27</v>
      </c>
      <c r="B39">
        <f>SUM(B23:B38)</f>
        <v>100.39999999999999</v>
      </c>
    </row>
    <row r="41" spans="1:6" x14ac:dyDescent="0.25">
      <c r="C41" t="s">
        <v>28</v>
      </c>
      <c r="F41" s="2">
        <v>4</v>
      </c>
    </row>
    <row r="43" spans="1:6" x14ac:dyDescent="0.25">
      <c r="C43" s="3" t="s">
        <v>29</v>
      </c>
      <c r="D43">
        <f>F41/D23</f>
        <v>5.6800708591674054</v>
      </c>
    </row>
    <row r="45" spans="1:6" s="5" customFormat="1" ht="20.25" x14ac:dyDescent="0.35">
      <c r="A45" s="4" t="s">
        <v>30</v>
      </c>
      <c r="B45" s="4" t="s">
        <v>31</v>
      </c>
      <c r="C45" s="4"/>
      <c r="D45" s="4"/>
    </row>
    <row r="48" spans="1:6" x14ac:dyDescent="0.25">
      <c r="A48" t="s">
        <v>32</v>
      </c>
    </row>
    <row r="49" spans="1:13" x14ac:dyDescent="0.25">
      <c r="A49" t="s">
        <v>33</v>
      </c>
    </row>
    <row r="50" spans="1:13" x14ac:dyDescent="0.25">
      <c r="A50" t="s">
        <v>34</v>
      </c>
    </row>
    <row r="51" spans="1:13" x14ac:dyDescent="0.25">
      <c r="A51" t="s">
        <v>35</v>
      </c>
    </row>
    <row r="52" spans="1:13" x14ac:dyDescent="0.25">
      <c r="A52" t="s">
        <v>36</v>
      </c>
    </row>
    <row r="53" spans="1:13" x14ac:dyDescent="0.25">
      <c r="A53" t="s">
        <v>37</v>
      </c>
    </row>
    <row r="54" spans="1:13" x14ac:dyDescent="0.25">
      <c r="A54" t="s">
        <v>38</v>
      </c>
    </row>
    <row r="55" spans="1:13" x14ac:dyDescent="0.25">
      <c r="A55" t="s">
        <v>39</v>
      </c>
    </row>
    <row r="56" spans="1:13" x14ac:dyDescent="0.25">
      <c r="A56" t="s">
        <v>40</v>
      </c>
    </row>
    <row r="57" spans="1:13" x14ac:dyDescent="0.25">
      <c r="A57" t="s">
        <v>41</v>
      </c>
    </row>
    <row r="58" spans="1:13" x14ac:dyDescent="0.25">
      <c r="A58" t="s">
        <v>42</v>
      </c>
    </row>
    <row r="59" spans="1:13" x14ac:dyDescent="0.25">
      <c r="A59" t="s">
        <v>43</v>
      </c>
    </row>
    <row r="60" spans="1:13" x14ac:dyDescent="0.25">
      <c r="A60" t="s">
        <v>44</v>
      </c>
      <c r="B60" t="s">
        <v>45</v>
      </c>
    </row>
    <row r="61" spans="1:13" x14ac:dyDescent="0.25">
      <c r="A61" t="s">
        <v>46</v>
      </c>
      <c r="B61" t="s">
        <v>47</v>
      </c>
      <c r="C61" t="s">
        <v>48</v>
      </c>
      <c r="D61" t="s">
        <v>49</v>
      </c>
      <c r="E61" t="s">
        <v>50</v>
      </c>
      <c r="F61" t="s">
        <v>51</v>
      </c>
      <c r="G61" t="s">
        <v>52</v>
      </c>
      <c r="H61" t="s">
        <v>53</v>
      </c>
      <c r="I61" t="s">
        <v>54</v>
      </c>
      <c r="J61" t="s">
        <v>55</v>
      </c>
      <c r="K61" t="s">
        <v>56</v>
      </c>
      <c r="L61" t="s">
        <v>57</v>
      </c>
      <c r="M61" t="s">
        <v>58</v>
      </c>
    </row>
    <row r="62" spans="1:13" x14ac:dyDescent="0.25">
      <c r="A62" t="s">
        <v>59</v>
      </c>
      <c r="B62" t="s">
        <v>60</v>
      </c>
      <c r="D62" t="s">
        <v>61</v>
      </c>
      <c r="E62">
        <v>38241</v>
      </c>
      <c r="G62">
        <v>-500</v>
      </c>
      <c r="H62">
        <v>500</v>
      </c>
      <c r="I62" t="s">
        <v>62</v>
      </c>
      <c r="J62">
        <v>1830</v>
      </c>
      <c r="K62">
        <v>426</v>
      </c>
      <c r="L62">
        <v>3</v>
      </c>
      <c r="M62">
        <v>500</v>
      </c>
    </row>
    <row r="63" spans="1:13" x14ac:dyDescent="0.25">
      <c r="A63" t="s">
        <v>63</v>
      </c>
      <c r="B63" t="s">
        <v>64</v>
      </c>
      <c r="D63" t="s">
        <v>65</v>
      </c>
      <c r="E63">
        <v>61404</v>
      </c>
      <c r="G63">
        <v>-250</v>
      </c>
      <c r="H63">
        <v>250</v>
      </c>
      <c r="I63" t="s">
        <v>62</v>
      </c>
      <c r="J63">
        <v>1849</v>
      </c>
      <c r="K63">
        <v>1011</v>
      </c>
      <c r="L63">
        <v>3</v>
      </c>
      <c r="M63">
        <v>523</v>
      </c>
    </row>
    <row r="64" spans="1:13" x14ac:dyDescent="0.25">
      <c r="A64" t="s">
        <v>66</v>
      </c>
    </row>
    <row r="65" spans="1:1" x14ac:dyDescent="0.25">
      <c r="A65" t="s">
        <v>67</v>
      </c>
    </row>
    <row r="66" spans="1:1" x14ac:dyDescent="0.25">
      <c r="A66" t="s">
        <v>68</v>
      </c>
    </row>
    <row r="67" spans="1:1" x14ac:dyDescent="0.25">
      <c r="A67" t="s">
        <v>69</v>
      </c>
    </row>
    <row r="68" spans="1:1" x14ac:dyDescent="0.25">
      <c r="A68" t="s">
        <v>70</v>
      </c>
    </row>
    <row r="69" spans="1:1" x14ac:dyDescent="0.25">
      <c r="A69" t="s">
        <v>71</v>
      </c>
    </row>
    <row r="70" spans="1:1" x14ac:dyDescent="0.25">
      <c r="A70" t="s">
        <v>72</v>
      </c>
    </row>
    <row r="71" spans="1:1" x14ac:dyDescent="0.25">
      <c r="A71" t="s">
        <v>73</v>
      </c>
    </row>
    <row r="72" spans="1:1" x14ac:dyDescent="0.25">
      <c r="A72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rruff</cp:lastModifiedBy>
  <dcterms:created xsi:type="dcterms:W3CDTF">2013-08-12T23:38:10Z</dcterms:created>
  <dcterms:modified xsi:type="dcterms:W3CDTF">2013-08-12T23:38:53Z</dcterms:modified>
</cp:coreProperties>
</file>