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<sst xmlns="http://schemas.openxmlformats.org/spreadsheetml/2006/main" count="121" uniqueCount="79">
  <si>
    <t>ankerite50181</t>
  </si>
  <si>
    <t>#41</t>
  </si>
  <si>
    <t>#42</t>
  </si>
  <si>
    <t>#43</t>
  </si>
  <si>
    <t>#44</t>
  </si>
  <si>
    <t>#45</t>
  </si>
  <si>
    <t>#46</t>
  </si>
  <si>
    <t>#47</t>
  </si>
  <si>
    <t>#49</t>
  </si>
  <si>
    <t>#50</t>
  </si>
  <si>
    <t>#52</t>
  </si>
  <si>
    <t>#53</t>
  </si>
  <si>
    <t>#54</t>
  </si>
  <si>
    <t>#55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</si>
  <si>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</si>
  <si>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</si>
  <si>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</si>
  <si>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</si>
  <si>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</si>
  <si>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</si>
  <si>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</si>
  <si>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</si>
  <si>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</si>
  <si>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</si>
  <si>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MgO</t>
  </si>
  <si>
    <t>CaO</t>
  </si>
  <si>
    <t>MnO</t>
  </si>
  <si>
    <t>FeO</t>
  </si>
  <si>
    <t>CO2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</si>
  <si>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</si>
  <si>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</si>
  <si>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</si>
  <si>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</si>
  <si>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</si>
  <si>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</si>
  <si>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</si>
  <si>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</si>
  <si>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</si>
  <si>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</si>
  <si>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Mg</t>
  </si>
  <si>
    <t>Sr</t>
  </si>
  <si>
    <t>P</t>
  </si>
  <si>
    <t>Ca</t>
  </si>
  <si>
    <t>Pb</t>
  </si>
  <si>
    <t>Cr</t>
  </si>
  <si>
    <t>Ba</t>
  </si>
  <si>
    <t>Mn</t>
  </si>
  <si>
    <t>Fe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</si>
  <si>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</si>
  <si>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</si>
  <si>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</si>
  <si>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</si>
  <si>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</si>
  <si>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</si>
  <si>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</si>
  <si>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</si>
  <si>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</si>
  <si>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</si>
  <si>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</si>
  <si>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wollast</t>
  </si>
  <si>
    <t>mgcarb1</t>
  </si>
  <si>
    <t>La</t>
  </si>
  <si>
    <t>srcarb-s</t>
  </si>
  <si>
    <t>PET</t>
  </si>
  <si>
    <t>apatite</t>
  </si>
  <si>
    <t>dolom-s</t>
  </si>
  <si>
    <t>Ma</t>
  </si>
  <si>
    <t>wulfenite</t>
  </si>
  <si>
    <t>chrom-s</t>
  </si>
  <si>
    <t>NBS_K458</t>
  </si>
  <si>
    <t>LIF</t>
  </si>
  <si>
    <t>mncarb1</t>
  </si>
  <si>
    <t>fayalite</t>
  </si>
  <si>
    <t>pentlnd</t>
  </si>
  <si>
    <r>
      <t>Ca(Fe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,Mg,Mn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</si>
  <si>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ACN</t>
  </si>
  <si>
    <t>StDev</t>
  </si>
  <si>
    <t>C*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</si>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</sst>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3"/>
  <sheetViews>
    <sheetView tabSelected="1" workbookViewId="0" topLeftCell="A1">
      <selection activeCell="P30" sqref="P30"/>
    </sheetView>
  </sheetViews>
  <sheetFormatPr defaultColWidth="9.00390625" defaultRowHeight="13.5"/>
  <cols>
    <col min="1" max="18" width="5.25390625" style="1" customWidth="1"/>
    <col min="19" max="19" width="2.50390625" style="1" customWidth="1"/>
    <col min="20" max="16384" width="5.25390625" style="1" customWidth="1"/>
  </cols>
  <sheetData>
    <row r="2" spans="2:18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</row>
    <row r="3" spans="2:18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</row>
    <row r="4" spans="1:6" ht="12.7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</row>
    <row r="5" spans="1:25" ht="12.75">
      <c r="A5" s="1" t="s">
        <v>24</v>
      </c>
      <c r="B5" s="2">
        <v>7.42</v>
      </c>
      <c r="C5" s="2">
        <v>7.4</v>
      </c>
      <c r="D5" s="2">
        <v>7.47</v>
      </c>
      <c r="E5" s="2">
        <v>7.13</v>
      </c>
      <c r="F5" s="2">
        <v>6.98</v>
      </c>
      <c r="G5" s="2">
        <v>6.96</v>
      </c>
      <c r="H5" s="2">
        <v>7.25</v>
      </c>
      <c r="I5" s="2">
        <v>6.88</v>
      </c>
      <c r="J5" s="2">
        <v>6.33</v>
      </c>
      <c r="K5" s="2">
        <v>6.56</v>
      </c>
      <c r="L5" s="2">
        <v>6.34</v>
      </c>
      <c r="M5" s="2">
        <v>6.64</v>
      </c>
      <c r="N5" s="2">
        <v>6.51</v>
      </c>
      <c r="O5" s="2">
        <v>6.87</v>
      </c>
      <c r="P5" s="2">
        <v>6.81</v>
      </c>
      <c r="Q5" s="2">
        <v>6.74</v>
      </c>
      <c r="R5" s="2">
        <v>6.46</v>
      </c>
      <c r="S5" s="2"/>
      <c r="T5" s="2">
        <f>AVERAGE(B5:R5)</f>
        <v>6.867647058823529</v>
      </c>
      <c r="U5" s="2">
        <f>STDEV(B5:R5)</f>
        <v>0.372097591563089</v>
      </c>
      <c r="V5" s="2"/>
      <c r="W5" s="2"/>
      <c r="X5" s="2"/>
      <c r="Y5" s="2"/>
    </row>
    <row r="6" spans="1:25" ht="12.75">
      <c r="A6" s="1" t="s">
        <v>25</v>
      </c>
      <c r="B6" s="2">
        <v>27.34</v>
      </c>
      <c r="C6" s="2">
        <v>27.17</v>
      </c>
      <c r="D6" s="2">
        <v>27.1</v>
      </c>
      <c r="E6" s="2">
        <v>27.13</v>
      </c>
      <c r="F6" s="2">
        <v>27.3</v>
      </c>
      <c r="G6" s="2">
        <v>27.26</v>
      </c>
      <c r="H6" s="2">
        <v>27.17</v>
      </c>
      <c r="I6" s="2">
        <v>27.1</v>
      </c>
      <c r="J6" s="2">
        <v>27.2</v>
      </c>
      <c r="K6" s="2">
        <v>27.06</v>
      </c>
      <c r="L6" s="2">
        <v>27.13</v>
      </c>
      <c r="M6" s="2">
        <v>27.03</v>
      </c>
      <c r="N6" s="2">
        <v>27.12</v>
      </c>
      <c r="O6" s="2">
        <v>27.1</v>
      </c>
      <c r="P6" s="2">
        <v>27.11</v>
      </c>
      <c r="Q6" s="2">
        <v>27.27</v>
      </c>
      <c r="R6" s="2">
        <v>27.07</v>
      </c>
      <c r="S6" s="2"/>
      <c r="T6" s="2">
        <f aca="true" t="shared" si="0" ref="T6:T18">AVERAGE(B6:R6)</f>
        <v>27.156470588235294</v>
      </c>
      <c r="U6" s="2">
        <f aca="true" t="shared" si="1" ref="U6:U18">STDEV(B6:R6)</f>
        <v>0.08922872130596018</v>
      </c>
      <c r="V6" s="2"/>
      <c r="W6" s="2"/>
      <c r="X6" s="2"/>
      <c r="Y6" s="2"/>
    </row>
    <row r="7" spans="1:25" ht="12.75">
      <c r="A7" s="1" t="s">
        <v>26</v>
      </c>
      <c r="B7" s="2">
        <v>1.83</v>
      </c>
      <c r="C7" s="2">
        <v>1.79</v>
      </c>
      <c r="D7" s="2">
        <v>1.74</v>
      </c>
      <c r="E7" s="2">
        <v>1.67</v>
      </c>
      <c r="F7" s="2">
        <v>1.74</v>
      </c>
      <c r="G7" s="2">
        <v>1.71</v>
      </c>
      <c r="H7" s="2">
        <v>1.72</v>
      </c>
      <c r="I7" s="2">
        <v>1.79</v>
      </c>
      <c r="J7" s="2">
        <v>1.63</v>
      </c>
      <c r="K7" s="2">
        <v>1.66</v>
      </c>
      <c r="L7" s="2">
        <v>1.57</v>
      </c>
      <c r="M7" s="2">
        <v>1.73</v>
      </c>
      <c r="N7" s="2">
        <v>1.65</v>
      </c>
      <c r="O7" s="2">
        <v>1.74</v>
      </c>
      <c r="P7" s="2">
        <v>1.62</v>
      </c>
      <c r="Q7" s="2">
        <v>1.54</v>
      </c>
      <c r="R7" s="2">
        <v>1.56</v>
      </c>
      <c r="S7" s="2"/>
      <c r="T7" s="2">
        <f t="shared" si="0"/>
        <v>1.6876470588235293</v>
      </c>
      <c r="U7" s="2">
        <f t="shared" si="1"/>
        <v>0.08481814456270424</v>
      </c>
      <c r="V7" s="2"/>
      <c r="W7" s="2"/>
      <c r="X7" s="2"/>
      <c r="Y7" s="2"/>
    </row>
    <row r="8" spans="1:25" ht="12.75">
      <c r="A8" s="1" t="s">
        <v>27</v>
      </c>
      <c r="B8" s="2">
        <v>19.76</v>
      </c>
      <c r="C8" s="2">
        <v>19.71</v>
      </c>
      <c r="D8" s="2">
        <v>19.73</v>
      </c>
      <c r="E8" s="2">
        <v>19.9</v>
      </c>
      <c r="F8" s="2">
        <v>20.47</v>
      </c>
      <c r="G8" s="2">
        <v>20.55</v>
      </c>
      <c r="H8" s="2">
        <v>20.37</v>
      </c>
      <c r="I8" s="2">
        <v>20.57</v>
      </c>
      <c r="J8" s="2">
        <v>21.27</v>
      </c>
      <c r="K8" s="2">
        <v>20.9</v>
      </c>
      <c r="L8" s="2">
        <v>21.13</v>
      </c>
      <c r="M8" s="2">
        <v>20.61</v>
      </c>
      <c r="N8" s="2">
        <v>21.19</v>
      </c>
      <c r="O8" s="2">
        <v>20.63</v>
      </c>
      <c r="P8" s="2">
        <v>20.71</v>
      </c>
      <c r="Q8" s="2">
        <v>20.89</v>
      </c>
      <c r="R8" s="2">
        <v>21.34</v>
      </c>
      <c r="S8" s="2"/>
      <c r="T8" s="2">
        <f t="shared" si="0"/>
        <v>20.572352941176465</v>
      </c>
      <c r="U8" s="2">
        <f t="shared" si="1"/>
        <v>0.5372095658560275</v>
      </c>
      <c r="V8" s="2"/>
      <c r="W8" s="2"/>
      <c r="X8" s="2"/>
      <c r="Y8" s="2"/>
    </row>
    <row r="9" spans="1:25" ht="12.75">
      <c r="A9" s="1" t="s">
        <v>28</v>
      </c>
      <c r="B9" s="2">
        <v>43.6</v>
      </c>
      <c r="C9" s="2">
        <v>43.79</v>
      </c>
      <c r="D9" s="2">
        <v>43.83</v>
      </c>
      <c r="E9" s="2">
        <v>44.04</v>
      </c>
      <c r="F9" s="2">
        <v>43.45</v>
      </c>
      <c r="G9" s="2">
        <v>43.39</v>
      </c>
      <c r="H9" s="2">
        <v>43.32</v>
      </c>
      <c r="I9" s="2">
        <v>43.48</v>
      </c>
      <c r="J9" s="2">
        <v>43.43</v>
      </c>
      <c r="K9" s="2">
        <v>43.59</v>
      </c>
      <c r="L9" s="2">
        <v>43.73</v>
      </c>
      <c r="M9" s="2">
        <v>43.82</v>
      </c>
      <c r="N9" s="2">
        <v>43.38</v>
      </c>
      <c r="O9" s="2">
        <v>43.55</v>
      </c>
      <c r="P9" s="2">
        <v>43.58</v>
      </c>
      <c r="Q9" s="2">
        <v>43.36</v>
      </c>
      <c r="R9" s="2">
        <v>43.45</v>
      </c>
      <c r="S9" s="2"/>
      <c r="T9" s="2">
        <f t="shared" si="0"/>
        <v>43.57588235294118</v>
      </c>
      <c r="U9" s="2">
        <f t="shared" si="1"/>
        <v>0.20276398914502985</v>
      </c>
      <c r="V9" s="2"/>
      <c r="W9" s="2"/>
      <c r="X9" s="2"/>
      <c r="Y9" s="2"/>
    </row>
    <row r="10" spans="1:25" ht="12.75">
      <c r="A10" s="1" t="s">
        <v>29</v>
      </c>
      <c r="B10" s="2">
        <f aca="true" t="shared" si="2" ref="B10:R10">SUM(B5:B9)</f>
        <v>99.94999999999999</v>
      </c>
      <c r="C10" s="2">
        <f t="shared" si="2"/>
        <v>99.86</v>
      </c>
      <c r="D10" s="2">
        <f t="shared" si="2"/>
        <v>99.87</v>
      </c>
      <c r="E10" s="2">
        <f t="shared" si="2"/>
        <v>99.87</v>
      </c>
      <c r="F10" s="2">
        <f t="shared" si="2"/>
        <v>99.94</v>
      </c>
      <c r="G10" s="2">
        <f t="shared" si="2"/>
        <v>99.87</v>
      </c>
      <c r="H10" s="2">
        <f t="shared" si="2"/>
        <v>99.83000000000001</v>
      </c>
      <c r="I10" s="2">
        <f t="shared" si="2"/>
        <v>99.82</v>
      </c>
      <c r="J10" s="2">
        <f t="shared" si="2"/>
        <v>99.86000000000001</v>
      </c>
      <c r="K10" s="2">
        <f t="shared" si="2"/>
        <v>99.77</v>
      </c>
      <c r="L10" s="2">
        <f t="shared" si="2"/>
        <v>99.9</v>
      </c>
      <c r="M10" s="2">
        <f t="shared" si="2"/>
        <v>99.83</v>
      </c>
      <c r="N10" s="2">
        <f t="shared" si="2"/>
        <v>99.85</v>
      </c>
      <c r="O10" s="2">
        <f t="shared" si="2"/>
        <v>99.89</v>
      </c>
      <c r="P10" s="2">
        <f t="shared" si="2"/>
        <v>99.83</v>
      </c>
      <c r="Q10" s="2">
        <f t="shared" si="2"/>
        <v>99.8</v>
      </c>
      <c r="R10" s="2">
        <f t="shared" si="2"/>
        <v>99.88000000000001</v>
      </c>
      <c r="S10" s="2"/>
      <c r="T10" s="2">
        <f t="shared" si="0"/>
        <v>99.86</v>
      </c>
      <c r="U10" s="2">
        <f t="shared" si="1"/>
        <v>0.045961940800111324</v>
      </c>
      <c r="V10" s="2"/>
      <c r="W10" s="2"/>
      <c r="X10" s="2"/>
      <c r="Y10" s="2"/>
    </row>
    <row r="11" spans="2:2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1" t="s">
        <v>30</v>
      </c>
      <c r="B12" s="2" t="s">
        <v>31</v>
      </c>
      <c r="C12" s="2" t="s">
        <v>32</v>
      </c>
      <c r="D12" s="2" t="s">
        <v>33</v>
      </c>
      <c r="E12" s="2">
        <v>6</v>
      </c>
      <c r="F12" s="2" t="s">
        <v>34</v>
      </c>
      <c r="G12" s="2" t="s">
        <v>35</v>
      </c>
      <c r="H12" s="2" t="s">
        <v>30</v>
      </c>
      <c r="I12" s="2" t="s">
        <v>36</v>
      </c>
      <c r="J12" s="2" t="s">
        <v>22</v>
      </c>
      <c r="K12" s="2" t="s">
        <v>23</v>
      </c>
      <c r="L12" s="2" t="s">
        <v>37</v>
      </c>
      <c r="M12" s="2" t="s">
        <v>30</v>
      </c>
      <c r="N12" s="2" t="s">
        <v>36</v>
      </c>
      <c r="O12" s="2"/>
      <c r="P12" s="2"/>
      <c r="Q12" s="2"/>
      <c r="R12" s="2"/>
      <c r="S12" s="2"/>
      <c r="T12" s="4" t="s">
        <v>75</v>
      </c>
      <c r="U12" s="4" t="s">
        <v>76</v>
      </c>
      <c r="V12" s="4"/>
      <c r="W12" s="2"/>
      <c r="X12" s="2"/>
      <c r="Y12" s="2"/>
    </row>
    <row r="13" spans="1:25" ht="12.75">
      <c r="A13" s="1" t="s">
        <v>42</v>
      </c>
      <c r="B13" s="2">
        <v>0.99</v>
      </c>
      <c r="C13" s="2">
        <v>0.982</v>
      </c>
      <c r="D13" s="2">
        <v>0.978</v>
      </c>
      <c r="E13" s="2">
        <v>0.979</v>
      </c>
      <c r="F13" s="2">
        <v>0.991</v>
      </c>
      <c r="G13" s="2">
        <v>0.99</v>
      </c>
      <c r="H13" s="2">
        <v>0.987</v>
      </c>
      <c r="I13" s="2">
        <v>0.984</v>
      </c>
      <c r="J13" s="2">
        <v>0.991</v>
      </c>
      <c r="K13" s="2">
        <v>0.982</v>
      </c>
      <c r="L13" s="2">
        <v>0.985</v>
      </c>
      <c r="M13" s="2">
        <v>0.979</v>
      </c>
      <c r="N13" s="2">
        <v>0.987</v>
      </c>
      <c r="O13" s="2">
        <v>0.984</v>
      </c>
      <c r="P13" s="2">
        <v>0.983</v>
      </c>
      <c r="Q13" s="2">
        <v>0.992</v>
      </c>
      <c r="R13" s="2">
        <v>0.985</v>
      </c>
      <c r="S13" s="2"/>
      <c r="T13" s="2">
        <f>AVERAGE(B13:R13)</f>
        <v>0.985235294117647</v>
      </c>
      <c r="U13" s="2">
        <f>STDEV(B13:R13)</f>
        <v>0.004493459298890463</v>
      </c>
      <c r="V13" s="5">
        <v>1</v>
      </c>
      <c r="W13" s="2"/>
      <c r="X13" s="2"/>
      <c r="Y13" s="2"/>
    </row>
    <row r="14" spans="1:25" ht="12.75">
      <c r="A14" s="1" t="s">
        <v>47</v>
      </c>
      <c r="B14" s="2">
        <v>0.558</v>
      </c>
      <c r="C14" s="2">
        <v>0.556</v>
      </c>
      <c r="D14" s="2">
        <v>0.556</v>
      </c>
      <c r="E14" s="2">
        <v>0.56</v>
      </c>
      <c r="F14" s="2">
        <v>0.58</v>
      </c>
      <c r="G14" s="2">
        <v>0.583</v>
      </c>
      <c r="H14" s="2">
        <v>0.578</v>
      </c>
      <c r="I14" s="2">
        <v>0.583</v>
      </c>
      <c r="J14" s="2">
        <v>0.605</v>
      </c>
      <c r="K14" s="2">
        <v>0.592</v>
      </c>
      <c r="L14" s="2">
        <v>0.599</v>
      </c>
      <c r="M14" s="2">
        <v>0.583</v>
      </c>
      <c r="N14" s="2">
        <v>0.602</v>
      </c>
      <c r="O14" s="2">
        <v>0.585</v>
      </c>
      <c r="P14" s="2">
        <v>0.586</v>
      </c>
      <c r="Q14" s="2">
        <v>0.593</v>
      </c>
      <c r="R14" s="2">
        <v>0.606</v>
      </c>
      <c r="S14" s="2"/>
      <c r="T14" s="2">
        <f>AVERAGE(B14:R14)</f>
        <v>0.5826470588235295</v>
      </c>
      <c r="U14" s="2">
        <f>STDEV(B14:R14)</f>
        <v>0.016710554959629805</v>
      </c>
      <c r="V14" s="5">
        <f>T14*1/0.98</f>
        <v>0.5945378151260505</v>
      </c>
      <c r="W14" s="2"/>
      <c r="X14" s="2"/>
      <c r="Y14" s="2"/>
    </row>
    <row r="15" spans="1:25" ht="12.75">
      <c r="A15" s="1" t="s">
        <v>39</v>
      </c>
      <c r="B15" s="2">
        <v>0.374</v>
      </c>
      <c r="C15" s="2">
        <v>0.372</v>
      </c>
      <c r="D15" s="2">
        <v>0.375</v>
      </c>
      <c r="E15" s="2">
        <v>0.358</v>
      </c>
      <c r="F15" s="2">
        <v>0.353</v>
      </c>
      <c r="G15" s="2">
        <v>0.352</v>
      </c>
      <c r="H15" s="2">
        <v>0.366</v>
      </c>
      <c r="I15" s="2">
        <v>0.348</v>
      </c>
      <c r="J15" s="2">
        <v>0.321</v>
      </c>
      <c r="K15" s="2">
        <v>0.331</v>
      </c>
      <c r="L15" s="2">
        <v>0.32</v>
      </c>
      <c r="M15" s="2">
        <v>0.335</v>
      </c>
      <c r="N15" s="2">
        <v>0.33</v>
      </c>
      <c r="O15" s="2">
        <v>0.347</v>
      </c>
      <c r="P15" s="2">
        <v>0.344</v>
      </c>
      <c r="Q15" s="2">
        <v>0.341</v>
      </c>
      <c r="R15" s="2">
        <v>0.327</v>
      </c>
      <c r="S15" s="2"/>
      <c r="T15" s="2">
        <f t="shared" si="0"/>
        <v>0.3467058823529412</v>
      </c>
      <c r="U15" s="2">
        <f t="shared" si="1"/>
        <v>0.018061577678466573</v>
      </c>
      <c r="V15" s="5">
        <f>T15*1/0.98</f>
        <v>0.35378151260504204</v>
      </c>
      <c r="W15" s="2"/>
      <c r="X15" s="2"/>
      <c r="Y15" s="2"/>
    </row>
    <row r="16" spans="1:25" ht="12.75">
      <c r="A16" s="1" t="s">
        <v>46</v>
      </c>
      <c r="B16" s="2">
        <v>0.052</v>
      </c>
      <c r="C16" s="2">
        <v>0.051</v>
      </c>
      <c r="D16" s="2">
        <v>0.05</v>
      </c>
      <c r="E16" s="2">
        <v>0.048</v>
      </c>
      <c r="F16" s="2">
        <v>0.05</v>
      </c>
      <c r="G16" s="2">
        <v>0.049</v>
      </c>
      <c r="H16" s="2">
        <v>0.049</v>
      </c>
      <c r="I16" s="2">
        <v>0.051</v>
      </c>
      <c r="J16" s="2">
        <v>0.047</v>
      </c>
      <c r="K16" s="2">
        <v>0.048</v>
      </c>
      <c r="L16" s="2">
        <v>0.045</v>
      </c>
      <c r="M16" s="2">
        <v>0.05</v>
      </c>
      <c r="N16" s="2">
        <v>0.047</v>
      </c>
      <c r="O16" s="2">
        <v>0.05</v>
      </c>
      <c r="P16" s="2">
        <v>0.047</v>
      </c>
      <c r="Q16" s="2">
        <v>0.044</v>
      </c>
      <c r="R16" s="2">
        <v>0.045</v>
      </c>
      <c r="S16" s="2"/>
      <c r="T16" s="2">
        <f t="shared" si="0"/>
        <v>0.04841176470588236</v>
      </c>
      <c r="U16" s="2">
        <f t="shared" si="1"/>
        <v>0.0023199898579898594</v>
      </c>
      <c r="V16" s="5">
        <f>T16*1/0.98</f>
        <v>0.049399759903961594</v>
      </c>
      <c r="W16" s="2"/>
      <c r="X16" s="2"/>
      <c r="Y16" s="2"/>
    </row>
    <row r="17" spans="1:25" ht="12.75">
      <c r="A17" s="1" t="s">
        <v>77</v>
      </c>
      <c r="B17" s="2">
        <v>2.011</v>
      </c>
      <c r="C17" s="2">
        <v>2.017</v>
      </c>
      <c r="D17" s="2">
        <v>2.016</v>
      </c>
      <c r="E17" s="2">
        <v>2.024</v>
      </c>
      <c r="F17" s="2">
        <v>2.011</v>
      </c>
      <c r="G17" s="2">
        <v>2.009</v>
      </c>
      <c r="H17" s="2">
        <v>2.006</v>
      </c>
      <c r="I17" s="2">
        <v>2.012</v>
      </c>
      <c r="J17" s="2">
        <v>2.016</v>
      </c>
      <c r="K17" s="2">
        <v>2.016</v>
      </c>
      <c r="L17" s="2">
        <v>2.023</v>
      </c>
      <c r="M17" s="2">
        <v>2.023</v>
      </c>
      <c r="N17" s="2">
        <v>2.013</v>
      </c>
      <c r="O17" s="2">
        <v>2.015</v>
      </c>
      <c r="P17" s="2">
        <v>2.015</v>
      </c>
      <c r="Q17" s="2">
        <v>2.009</v>
      </c>
      <c r="R17" s="2">
        <v>2.015</v>
      </c>
      <c r="S17" s="2"/>
      <c r="T17" s="2">
        <f t="shared" si="0"/>
        <v>2.014764705882353</v>
      </c>
      <c r="U17" s="2">
        <f t="shared" si="1"/>
        <v>0.005080962160076232</v>
      </c>
      <c r="V17" s="5">
        <v>2</v>
      </c>
      <c r="W17" s="2"/>
      <c r="X17" s="2"/>
      <c r="Y17" s="2"/>
    </row>
    <row r="18" spans="1:25" ht="12.75">
      <c r="A18" s="1" t="s">
        <v>29</v>
      </c>
      <c r="B18" s="2">
        <f>SUM(B13:B17)</f>
        <v>3.9850000000000003</v>
      </c>
      <c r="C18" s="2">
        <f aca="true" t="shared" si="3" ref="C18:R18">SUM(C13:C17)</f>
        <v>3.9779999999999998</v>
      </c>
      <c r="D18" s="2">
        <f t="shared" si="3"/>
        <v>3.975</v>
      </c>
      <c r="E18" s="2">
        <f t="shared" si="3"/>
        <v>3.9690000000000003</v>
      </c>
      <c r="F18" s="2">
        <f t="shared" si="3"/>
        <v>3.9850000000000003</v>
      </c>
      <c r="G18" s="2">
        <f t="shared" si="3"/>
        <v>3.9829999999999997</v>
      </c>
      <c r="H18" s="2">
        <f t="shared" si="3"/>
        <v>3.9859999999999998</v>
      </c>
      <c r="I18" s="2">
        <f t="shared" si="3"/>
        <v>3.9779999999999998</v>
      </c>
      <c r="J18" s="2">
        <f t="shared" si="3"/>
        <v>3.98</v>
      </c>
      <c r="K18" s="2">
        <f t="shared" si="3"/>
        <v>3.969</v>
      </c>
      <c r="L18" s="2">
        <f t="shared" si="3"/>
        <v>3.9720000000000004</v>
      </c>
      <c r="M18" s="2">
        <f t="shared" si="3"/>
        <v>3.9699999999999998</v>
      </c>
      <c r="N18" s="2">
        <f t="shared" si="3"/>
        <v>3.979</v>
      </c>
      <c r="O18" s="2">
        <f t="shared" si="3"/>
        <v>3.981</v>
      </c>
      <c r="P18" s="2">
        <f t="shared" si="3"/>
        <v>3.9749999999999996</v>
      </c>
      <c r="Q18" s="2">
        <f t="shared" si="3"/>
        <v>3.979</v>
      </c>
      <c r="R18" s="2">
        <f t="shared" si="3"/>
        <v>3.9779999999999998</v>
      </c>
      <c r="S18" s="2"/>
      <c r="T18" s="2">
        <f t="shared" si="0"/>
        <v>3.977764705882353</v>
      </c>
      <c r="U18" s="2">
        <f t="shared" si="1"/>
        <v>0.005483263304603706</v>
      </c>
      <c r="V18" s="2"/>
      <c r="W18" s="2"/>
      <c r="X18" s="2"/>
      <c r="Y18" s="2"/>
    </row>
    <row r="19" spans="2:2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3.25">
      <c r="K20" s="3" t="s">
        <v>74</v>
      </c>
    </row>
    <row r="21" ht="23.25">
      <c r="K21" s="3" t="s">
        <v>78</v>
      </c>
    </row>
    <row r="22" spans="1:8" ht="12.75">
      <c r="A22" s="1" t="s">
        <v>49</v>
      </c>
      <c r="B22" s="1" t="s">
        <v>50</v>
      </c>
      <c r="C22" s="1" t="s">
        <v>51</v>
      </c>
      <c r="D22" s="1" t="s">
        <v>52</v>
      </c>
      <c r="E22" s="1" t="s">
        <v>53</v>
      </c>
      <c r="F22" s="1" t="s">
        <v>54</v>
      </c>
      <c r="G22" s="1" t="s">
        <v>55</v>
      </c>
      <c r="H22" s="1" t="s">
        <v>56</v>
      </c>
    </row>
    <row r="23" spans="1:8" ht="12.75">
      <c r="A23" s="1" t="s">
        <v>57</v>
      </c>
      <c r="B23" s="1" t="s">
        <v>38</v>
      </c>
      <c r="C23" s="1" t="s">
        <v>58</v>
      </c>
      <c r="D23" s="1">
        <v>20</v>
      </c>
      <c r="E23" s="1">
        <v>10</v>
      </c>
      <c r="F23" s="1">
        <v>600</v>
      </c>
      <c r="G23" s="1">
        <v>-600</v>
      </c>
      <c r="H23" s="1" t="s">
        <v>59</v>
      </c>
    </row>
    <row r="24" spans="1:8" ht="12.75">
      <c r="A24" s="1" t="s">
        <v>57</v>
      </c>
      <c r="B24" s="1" t="s">
        <v>39</v>
      </c>
      <c r="C24" s="1" t="s">
        <v>58</v>
      </c>
      <c r="D24" s="1">
        <v>20</v>
      </c>
      <c r="E24" s="1">
        <v>10</v>
      </c>
      <c r="F24" s="1">
        <v>600</v>
      </c>
      <c r="G24" s="1">
        <v>-600</v>
      </c>
      <c r="H24" s="1" t="s">
        <v>60</v>
      </c>
    </row>
    <row r="25" spans="1:8" ht="12.75">
      <c r="A25" s="1" t="s">
        <v>57</v>
      </c>
      <c r="B25" s="1" t="s">
        <v>40</v>
      </c>
      <c r="C25" s="1" t="s">
        <v>61</v>
      </c>
      <c r="D25" s="1">
        <v>20</v>
      </c>
      <c r="E25" s="1">
        <v>10</v>
      </c>
      <c r="F25" s="1">
        <v>600</v>
      </c>
      <c r="G25" s="1">
        <v>-600</v>
      </c>
      <c r="H25" s="1" t="s">
        <v>62</v>
      </c>
    </row>
    <row r="26" spans="1:8" ht="12.75">
      <c r="A26" s="1" t="s">
        <v>63</v>
      </c>
      <c r="B26" s="1" t="s">
        <v>41</v>
      </c>
      <c r="C26" s="1" t="s">
        <v>58</v>
      </c>
      <c r="D26" s="1">
        <v>20</v>
      </c>
      <c r="E26" s="1">
        <v>10</v>
      </c>
      <c r="F26" s="1">
        <v>500</v>
      </c>
      <c r="G26" s="1">
        <v>-500</v>
      </c>
      <c r="H26" s="1" t="s">
        <v>64</v>
      </c>
    </row>
    <row r="27" spans="1:8" ht="12.75">
      <c r="A27" s="1" t="s">
        <v>63</v>
      </c>
      <c r="B27" s="1" t="s">
        <v>42</v>
      </c>
      <c r="C27" s="1" t="s">
        <v>58</v>
      </c>
      <c r="D27" s="1">
        <v>20</v>
      </c>
      <c r="E27" s="1">
        <v>10</v>
      </c>
      <c r="F27" s="1">
        <v>500</v>
      </c>
      <c r="G27" s="1">
        <v>-500</v>
      </c>
      <c r="H27" s="1" t="s">
        <v>65</v>
      </c>
    </row>
    <row r="28" spans="1:8" ht="12.75">
      <c r="A28" s="1" t="s">
        <v>63</v>
      </c>
      <c r="B28" s="1" t="s">
        <v>43</v>
      </c>
      <c r="C28" s="1" t="s">
        <v>66</v>
      </c>
      <c r="D28" s="1">
        <v>20</v>
      </c>
      <c r="E28" s="1">
        <v>10</v>
      </c>
      <c r="F28" s="1">
        <v>500</v>
      </c>
      <c r="G28" s="1">
        <v>-500</v>
      </c>
      <c r="H28" s="1" t="s">
        <v>67</v>
      </c>
    </row>
    <row r="29" spans="1:8" ht="12.75">
      <c r="A29" s="1" t="s">
        <v>63</v>
      </c>
      <c r="B29" s="1" t="s">
        <v>44</v>
      </c>
      <c r="C29" s="1" t="s">
        <v>58</v>
      </c>
      <c r="D29" s="1">
        <v>20</v>
      </c>
      <c r="E29" s="1">
        <v>10</v>
      </c>
      <c r="F29" s="1">
        <v>300</v>
      </c>
      <c r="G29" s="1">
        <v>-300</v>
      </c>
      <c r="H29" s="1" t="s">
        <v>68</v>
      </c>
    </row>
    <row r="30" spans="1:8" ht="12.75">
      <c r="A30" s="1" t="s">
        <v>63</v>
      </c>
      <c r="B30" s="1" t="s">
        <v>45</v>
      </c>
      <c r="C30" s="1" t="s">
        <v>61</v>
      </c>
      <c r="D30" s="1">
        <v>20</v>
      </c>
      <c r="E30" s="1">
        <v>10</v>
      </c>
      <c r="F30" s="1">
        <v>500</v>
      </c>
      <c r="G30" s="1">
        <v>-500</v>
      </c>
      <c r="H30" s="1" t="s">
        <v>69</v>
      </c>
    </row>
    <row r="31" spans="1:8" ht="12.75">
      <c r="A31" s="1" t="s">
        <v>70</v>
      </c>
      <c r="B31" s="1" t="s">
        <v>46</v>
      </c>
      <c r="C31" s="1" t="s">
        <v>58</v>
      </c>
      <c r="D31" s="1">
        <v>20</v>
      </c>
      <c r="E31" s="1">
        <v>10</v>
      </c>
      <c r="F31" s="1">
        <v>500</v>
      </c>
      <c r="G31" s="1">
        <v>-500</v>
      </c>
      <c r="H31" s="1" t="s">
        <v>71</v>
      </c>
    </row>
    <row r="32" spans="1:8" ht="12.75">
      <c r="A32" s="1" t="s">
        <v>70</v>
      </c>
      <c r="B32" s="1" t="s">
        <v>47</v>
      </c>
      <c r="C32" s="1" t="s">
        <v>58</v>
      </c>
      <c r="D32" s="1">
        <v>20</v>
      </c>
      <c r="E32" s="1">
        <v>10</v>
      </c>
      <c r="F32" s="1">
        <v>500</v>
      </c>
      <c r="G32" s="1">
        <v>-250</v>
      </c>
      <c r="H32" s="1" t="s">
        <v>72</v>
      </c>
    </row>
    <row r="33" spans="1:8" ht="12.75">
      <c r="A33" s="1" t="s">
        <v>70</v>
      </c>
      <c r="B33" s="1" t="s">
        <v>48</v>
      </c>
      <c r="C33" s="1" t="s">
        <v>58</v>
      </c>
      <c r="D33" s="1">
        <v>20</v>
      </c>
      <c r="E33" s="1">
        <v>10</v>
      </c>
      <c r="F33" s="1">
        <v>500</v>
      </c>
      <c r="G33" s="1">
        <v>-500</v>
      </c>
      <c r="H33" s="1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2006-10-04T18:49:09Z</dcterms:created>
  <dcterms:modified xsi:type="dcterms:W3CDTF">2007-05-11T02:10:15Z</dcterms:modified>
  <cp:category/>
  <cp:version/>
  <cp:contentType/>
  <cp:contentStatus/>
</cp:coreProperties>
</file>