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75" yWindow="2415" windowWidth="13245" windowHeight="9660"/>
  </bookViews>
  <sheets>
    <sheet name="R080142" sheetId="3" r:id="rId1"/>
  </sheets>
  <definedNames>
    <definedName name="_xlnm.Print_Area" localSheetId="0">'R080142'!$A$1:$K$48</definedName>
  </definedNames>
  <calcPr calcId="125725"/>
  <fileRecoveryPr repairLoad="1"/>
</workbook>
</file>

<file path=xl/calcChain.xml><?xml version="1.0" encoding="utf-8"?>
<calcChain xmlns="http://schemas.openxmlformats.org/spreadsheetml/2006/main">
  <c r="H18" i="3"/>
  <c r="H17"/>
  <c r="E17" l="1"/>
  <c r="C23" s="1"/>
  <c r="E23" s="1"/>
  <c r="F23" s="1"/>
  <c r="F17"/>
  <c r="G17"/>
  <c r="C24" s="1"/>
  <c r="E24" s="1"/>
  <c r="F24" s="1"/>
  <c r="E18"/>
  <c r="F18"/>
  <c r="D18"/>
  <c r="D17"/>
  <c r="C22" s="1"/>
  <c r="E22" s="1"/>
  <c r="F22" s="1"/>
  <c r="F25" l="1"/>
  <c r="C25"/>
  <c r="D30" l="1"/>
  <c r="G24" l="1"/>
  <c r="H24" s="1"/>
  <c r="G23"/>
  <c r="H23" s="1"/>
  <c r="G22"/>
  <c r="H22" s="1"/>
</calcChain>
</file>

<file path=xl/sharedStrings.xml><?xml version="1.0" encoding="utf-8"?>
<sst xmlns="http://schemas.openxmlformats.org/spreadsheetml/2006/main" count="47" uniqueCount="32">
  <si>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</si>
  <si>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</si>
  <si>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</si>
  <si>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</si>
  <si>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</si>
  <si>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</si>
  <si>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</si>
  <si>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</si>
  <si>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</si>
  <si>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</si>
  <si>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</si>
  <si>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</si>
  <si>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</si>
  <si>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</si>
  <si>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</si>
  <si>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</si>
  <si>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</si>
  <si>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</si>
  <si>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CaO</t>
  </si>
  <si>
    <t>SrO</t>
  </si>
  <si>
    <t>CO2</t>
  </si>
  <si>
    <r>
      <t>CO</t>
    </r>
    <r>
      <rPr>
        <vertAlign val="subscript"/>
        <sz val="10"/>
        <rFont val="Arial"/>
        <family val="2"/>
      </rPr>
      <t>2</t>
    </r>
  </si>
  <si>
    <r>
      <t>CaCO</t>
    </r>
    <r>
      <rPr>
        <vertAlign val="subscript"/>
        <sz val="14"/>
        <rFont val="Calibri"/>
        <family val="2"/>
        <scheme val="minor"/>
      </rPr>
      <t>3</t>
    </r>
  </si>
  <si>
    <t xml:space="preserve"> Ca On calcite </t>
  </si>
  <si>
    <t xml:space="preserve"> Sr On SrTiO3 </t>
  </si>
  <si>
    <t xml:space="preserve"> Ba On barite2 </t>
  </si>
  <si>
    <t xml:space="preserve">Beam Size :  20 µm </t>
  </si>
  <si>
    <t xml:space="preserve">Column Conditions :  Cond 1 : 15keV 10nA  </t>
  </si>
  <si>
    <t>BaO</t>
  </si>
  <si>
    <r>
      <t>(Ca</t>
    </r>
    <r>
      <rPr>
        <vertAlign val="subscript"/>
        <sz val="14"/>
        <rFont val="Calibri"/>
        <family val="2"/>
        <scheme val="minor"/>
      </rPr>
      <t>0.96</t>
    </r>
    <r>
      <rPr>
        <sz val="14"/>
        <rFont val="Calibri"/>
        <family val="2"/>
        <scheme val="minor"/>
      </rPr>
      <t>Sr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</t>
    </r>
    <r>
      <rPr>
        <vertAlign val="subscript"/>
        <sz val="11.9"/>
        <rFont val="Calibri"/>
        <family val="2"/>
      </rPr>
      <t>=0.98</t>
    </r>
    <r>
      <rPr>
        <sz val="14"/>
        <rFont val="Calibri"/>
        <family val="2"/>
        <scheme val="minor"/>
      </rPr>
      <t>CO</t>
    </r>
    <r>
      <rPr>
        <vertAlign val="subscript"/>
        <sz val="14"/>
        <rFont val="Calibri"/>
        <family val="2"/>
        <scheme val="minor"/>
      </rPr>
      <t>3</t>
    </r>
  </si>
  <si>
    <t>R080142</t>
  </si>
  <si>
    <t>Aragonite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</si>
</sst>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4"/>
      <name val="Calibri"/>
      <family val="2"/>
    </font>
    <font>
      <vertAlign val="subscript"/>
      <sz val="11.9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0" fontId="5" fillId="0" borderId="0" xfId="0" applyFont="1"/>
    <xf numFmtId="0" fontId="7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2" fillId="0" borderId="3" xfId="0" applyFont="1" applyBorder="1"/>
    <xf numFmtId="164" fontId="0" fillId="0" borderId="3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tabSelected="1" zoomScale="85" zoomScaleNormal="85" workbookViewId="0">
      <selection activeCell="J18" sqref="J18"/>
    </sheetView>
  </sheetViews>
  <sheetFormatPr baseColWidth="10" defaultColWidth="11.42578125" defaultRowHeight="15"/>
  <cols>
    <col min="1" max="1" width="11.42578125" style="12"/>
    <col min="2" max="2" width="14" style="12" customWidth="1"/>
    <col min="3" max="3" width="21.85546875" style="12" customWidth="1"/>
    <col min="4" max="4" width="11.42578125" style="12"/>
    <col min="5" max="5" width="13.140625" style="12" customWidth="1"/>
    <col min="6" max="7" width="11.42578125" style="12"/>
    <col min="8" max="8" width="16" style="12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3">
      <c r="A1" s="12" t="s">
        <v>30</v>
      </c>
      <c r="B1" s="12" t="s">
        <v>31</v>
      </c>
      <c r="D1" s="18"/>
    </row>
    <row r="3" spans="1:13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  <c r="M3" s="7"/>
    </row>
    <row r="4" spans="1:13">
      <c r="B4" s="7" t="s">
        <v>2</v>
      </c>
      <c r="C4" s="7" t="s">
        <v>3</v>
      </c>
      <c r="D4" s="7" t="s">
        <v>18</v>
      </c>
      <c r="E4" s="7" t="s">
        <v>19</v>
      </c>
      <c r="F4" s="7" t="s">
        <v>28</v>
      </c>
      <c r="G4" s="7" t="s">
        <v>20</v>
      </c>
      <c r="H4" s="7" t="s">
        <v>1</v>
      </c>
      <c r="I4" s="7"/>
      <c r="J4" s="7"/>
      <c r="K4" s="7"/>
      <c r="L4" s="7"/>
      <c r="M4" s="7"/>
    </row>
    <row r="5" spans="1:13">
      <c r="B5" s="23">
        <v>1</v>
      </c>
      <c r="C5" s="7" t="s">
        <v>30</v>
      </c>
      <c r="D5" s="7">
        <v>53.190240000000003</v>
      </c>
      <c r="E5" s="7">
        <v>2.1865899999999998</v>
      </c>
      <c r="F5" s="7">
        <v>0.14582000000000001</v>
      </c>
      <c r="G5" s="7">
        <v>43.933929999999997</v>
      </c>
      <c r="H5" s="7">
        <v>99.456580000000002</v>
      </c>
      <c r="I5" s="7"/>
      <c r="J5" s="7"/>
      <c r="K5" s="7"/>
      <c r="L5" s="7"/>
      <c r="M5" s="7"/>
    </row>
    <row r="6" spans="1:13">
      <c r="B6" s="23">
        <v>2</v>
      </c>
      <c r="C6" s="7" t="s">
        <v>30</v>
      </c>
      <c r="D6" s="7">
        <v>53.404960000000003</v>
      </c>
      <c r="E6" s="7">
        <v>2.17672</v>
      </c>
      <c r="F6" s="7">
        <v>0.26752999999999999</v>
      </c>
      <c r="G6" s="7">
        <v>43.933929999999997</v>
      </c>
      <c r="H6" s="7">
        <v>99.783150000000006</v>
      </c>
      <c r="I6" s="7"/>
      <c r="J6" s="7"/>
      <c r="K6" s="7"/>
      <c r="L6" s="7"/>
      <c r="M6" s="7"/>
    </row>
    <row r="7" spans="1:13">
      <c r="B7" s="23">
        <v>3</v>
      </c>
      <c r="C7" s="7" t="s">
        <v>30</v>
      </c>
      <c r="D7" s="7">
        <v>53.213299999999997</v>
      </c>
      <c r="E7" s="7">
        <v>2.6398999999999999</v>
      </c>
      <c r="F7" s="7">
        <v>0.11758</v>
      </c>
      <c r="G7" s="7">
        <v>43.933929999999997</v>
      </c>
      <c r="H7" s="7">
        <v>99.904719999999998</v>
      </c>
      <c r="I7" s="7"/>
      <c r="J7" s="7"/>
      <c r="K7" s="7"/>
      <c r="L7" s="7"/>
      <c r="M7" s="7"/>
    </row>
    <row r="8" spans="1:13">
      <c r="B8" s="23">
        <v>4</v>
      </c>
      <c r="C8" s="7" t="s">
        <v>30</v>
      </c>
      <c r="D8" s="7">
        <v>53.472389999999997</v>
      </c>
      <c r="E8" s="7">
        <v>2.2234400000000001</v>
      </c>
      <c r="F8" s="7">
        <v>0.20244000000000001</v>
      </c>
      <c r="G8" s="7">
        <v>43.933929999999997</v>
      </c>
      <c r="H8" s="7">
        <v>99.8322</v>
      </c>
      <c r="I8" s="7"/>
      <c r="J8" s="7"/>
      <c r="K8" s="7"/>
      <c r="L8" s="7"/>
      <c r="M8" s="7"/>
    </row>
    <row r="9" spans="1:13">
      <c r="B9" s="23">
        <v>5</v>
      </c>
      <c r="C9" s="7" t="s">
        <v>30</v>
      </c>
      <c r="D9" s="7">
        <v>53.716140000000003</v>
      </c>
      <c r="E9" s="7">
        <v>1.84595</v>
      </c>
      <c r="F9" s="7">
        <v>0.12681000000000001</v>
      </c>
      <c r="G9" s="7">
        <v>43.933929999999997</v>
      </c>
      <c r="H9" s="7">
        <v>99.622829999999993</v>
      </c>
      <c r="I9" s="7"/>
      <c r="J9" s="7"/>
      <c r="K9" s="7"/>
      <c r="L9" s="7"/>
      <c r="M9" s="7"/>
    </row>
    <row r="10" spans="1:13">
      <c r="B10" s="23">
        <v>7</v>
      </c>
      <c r="C10" s="7" t="s">
        <v>30</v>
      </c>
      <c r="D10" s="7">
        <v>54.204979999999999</v>
      </c>
      <c r="E10" s="7">
        <v>1.6566099999999999</v>
      </c>
      <c r="F10" s="7">
        <v>0.13161999999999999</v>
      </c>
      <c r="G10" s="7">
        <v>43.933929999999997</v>
      </c>
      <c r="H10" s="7">
        <v>99.927149999999997</v>
      </c>
      <c r="I10" s="7"/>
      <c r="J10" s="7"/>
      <c r="K10" s="7"/>
      <c r="L10" s="7"/>
      <c r="M10" s="7"/>
    </row>
    <row r="11" spans="1:13">
      <c r="B11" s="23">
        <v>8</v>
      </c>
      <c r="C11" s="7" t="s">
        <v>30</v>
      </c>
      <c r="D11" s="7">
        <v>53.720999999999997</v>
      </c>
      <c r="E11" s="7">
        <v>2.1779600000000001</v>
      </c>
      <c r="F11" s="7">
        <v>0.10816000000000001</v>
      </c>
      <c r="G11" s="7">
        <v>43.933929999999997</v>
      </c>
      <c r="H11" s="7">
        <v>99.941059999999993</v>
      </c>
      <c r="I11" s="7"/>
      <c r="J11" s="7"/>
      <c r="K11" s="7"/>
      <c r="L11" s="7"/>
      <c r="M11" s="7"/>
    </row>
    <row r="12" spans="1:13">
      <c r="B12" s="23">
        <v>9</v>
      </c>
      <c r="C12" s="7" t="s">
        <v>30</v>
      </c>
      <c r="D12" s="7">
        <v>53.806280000000001</v>
      </c>
      <c r="E12" s="7">
        <v>2.0445700000000002</v>
      </c>
      <c r="F12" s="7">
        <v>8.9230000000000004E-2</v>
      </c>
      <c r="G12" s="7">
        <v>43.933929999999997</v>
      </c>
      <c r="H12" s="7">
        <v>99.874009999999998</v>
      </c>
      <c r="I12" s="7"/>
      <c r="J12" s="7"/>
      <c r="K12" s="7"/>
      <c r="L12" s="7"/>
      <c r="M12" s="7"/>
    </row>
    <row r="13" spans="1:13">
      <c r="B13" s="23">
        <v>10</v>
      </c>
      <c r="C13" s="7" t="s">
        <v>30</v>
      </c>
      <c r="D13" s="7">
        <v>53.177619999999997</v>
      </c>
      <c r="E13" s="7">
        <v>2.3268300000000002</v>
      </c>
      <c r="F13" s="7">
        <v>0.23455000000000001</v>
      </c>
      <c r="G13" s="7">
        <v>43.933929999999997</v>
      </c>
      <c r="H13" s="7">
        <v>99.67295</v>
      </c>
      <c r="I13" s="7"/>
      <c r="J13" s="7"/>
      <c r="K13" s="7"/>
      <c r="L13" s="7"/>
      <c r="M13" s="7"/>
    </row>
    <row r="14" spans="1:13">
      <c r="B14" s="23">
        <v>11</v>
      </c>
      <c r="C14" s="7" t="s">
        <v>30</v>
      </c>
      <c r="D14" s="7">
        <v>53.285589999999999</v>
      </c>
      <c r="E14" s="7">
        <v>2.3617699999999999</v>
      </c>
      <c r="F14" s="7">
        <v>0.24782999999999999</v>
      </c>
      <c r="G14" s="7">
        <v>43.933929999999997</v>
      </c>
      <c r="H14" s="7">
        <v>99.829120000000003</v>
      </c>
      <c r="I14" s="7"/>
      <c r="J14" s="7"/>
      <c r="K14" s="7"/>
      <c r="L14" s="7"/>
      <c r="M14" s="7"/>
    </row>
    <row r="15" spans="1:13">
      <c r="B15" s="23">
        <v>14</v>
      </c>
      <c r="C15" s="7" t="s">
        <v>30</v>
      </c>
      <c r="D15" s="7">
        <v>53.379170000000002</v>
      </c>
      <c r="E15" s="7">
        <v>2.53322</v>
      </c>
      <c r="F15" s="7">
        <v>0.11720999999999999</v>
      </c>
      <c r="G15" s="7">
        <v>43.933929999999997</v>
      </c>
      <c r="H15" s="7">
        <v>99.963520000000003</v>
      </c>
      <c r="I15" s="7"/>
      <c r="J15" s="7"/>
      <c r="K15" s="7"/>
      <c r="L15" s="7"/>
      <c r="M15" s="7"/>
    </row>
    <row r="16" spans="1:13" ht="15.75" thickBot="1">
      <c r="B16" s="23">
        <v>15</v>
      </c>
      <c r="C16" s="7" t="s">
        <v>30</v>
      </c>
      <c r="D16" s="7">
        <v>53.504359999999998</v>
      </c>
      <c r="E16" s="7">
        <v>2.15387</v>
      </c>
      <c r="F16" s="7">
        <v>0.19706000000000001</v>
      </c>
      <c r="G16" s="7">
        <v>43.933929999999997</v>
      </c>
      <c r="H16" s="7">
        <v>99.78922</v>
      </c>
      <c r="I16" s="7"/>
      <c r="J16" s="7"/>
      <c r="K16" s="7"/>
      <c r="L16" s="7"/>
      <c r="M16" s="7"/>
    </row>
    <row r="17" spans="2:13">
      <c r="B17" s="13" t="s">
        <v>4</v>
      </c>
      <c r="C17" s="14"/>
      <c r="D17" s="14">
        <f>AVERAGE(D5:D16)</f>
        <v>53.506335833333338</v>
      </c>
      <c r="E17" s="14">
        <f>AVERAGE(E5:E16)</f>
        <v>2.1939525000000004</v>
      </c>
      <c r="F17" s="14">
        <f>AVERAGE(F5:F16)</f>
        <v>0.16548666666666667</v>
      </c>
      <c r="G17" s="14">
        <f>AVERAGE(G5:G16)</f>
        <v>43.933929999999982</v>
      </c>
      <c r="H17" s="14">
        <f>AVERAGE(H5:H16)</f>
        <v>99.799709166666659</v>
      </c>
      <c r="I17" s="7"/>
      <c r="J17" s="7"/>
      <c r="K17" s="7"/>
      <c r="L17" s="7"/>
      <c r="M17" s="7"/>
    </row>
    <row r="18" spans="2:13">
      <c r="B18" s="7" t="s">
        <v>5</v>
      </c>
      <c r="D18" s="12">
        <f>STDEV(D5:D16)</f>
        <v>0.30723732273312887</v>
      </c>
      <c r="E18" s="12">
        <f>STDEV(E5:E16)</f>
        <v>0.26884122235742514</v>
      </c>
      <c r="F18" s="12">
        <f>STDEV(F5:F16)</f>
        <v>6.111253350594413E-2</v>
      </c>
      <c r="G18" s="12">
        <v>0</v>
      </c>
      <c r="H18" s="12">
        <f>STDEV(H5:H16)</f>
        <v>0.1498483272851297</v>
      </c>
      <c r="I18" s="7"/>
      <c r="J18" s="7"/>
      <c r="K18" s="7"/>
      <c r="L18" s="7"/>
      <c r="M18" s="7"/>
    </row>
    <row r="19" spans="2:13">
      <c r="J19" s="7"/>
      <c r="K19" s="7"/>
      <c r="L19" s="7"/>
      <c r="M19" s="7"/>
    </row>
    <row r="20" spans="2:13">
      <c r="J20" s="7"/>
      <c r="K20" s="7"/>
      <c r="L20" s="7"/>
      <c r="M20" s="7"/>
    </row>
    <row r="21" spans="2:13" ht="15.75" thickBot="1">
      <c r="B21" s="1" t="s">
        <v>0</v>
      </c>
      <c r="C21" s="1" t="s">
        <v>6</v>
      </c>
      <c r="D21" s="1" t="s">
        <v>7</v>
      </c>
      <c r="E21" s="1" t="s">
        <v>8</v>
      </c>
      <c r="F21" s="1" t="s">
        <v>9</v>
      </c>
      <c r="G21" s="1" t="s">
        <v>10</v>
      </c>
      <c r="H21" s="1" t="s">
        <v>11</v>
      </c>
      <c r="I21" s="16"/>
    </row>
    <row r="22" spans="2:13">
      <c r="B22" s="3" t="s">
        <v>18</v>
      </c>
      <c r="C22" s="4">
        <f>D17</f>
        <v>53.506335833333338</v>
      </c>
      <c r="D22" s="5">
        <v>56.08</v>
      </c>
      <c r="E22" s="3">
        <f t="shared" ref="E22:E23" si="0">C22/D22</f>
        <v>0.95410727234902537</v>
      </c>
      <c r="F22" s="3">
        <f t="shared" ref="F22:F23" si="1">E22*1</f>
        <v>0.95410727234902537</v>
      </c>
      <c r="G22" s="2">
        <f>F22*$D$30</f>
        <v>0.96315340465698074</v>
      </c>
      <c r="H22" s="4">
        <f t="shared" ref="H22:H23" si="2">G22</f>
        <v>0.96315340465698074</v>
      </c>
      <c r="I22" s="20"/>
    </row>
    <row r="23" spans="2:13">
      <c r="B23" s="21" t="s">
        <v>19</v>
      </c>
      <c r="C23" s="4">
        <f>E17</f>
        <v>2.1939525000000004</v>
      </c>
      <c r="D23" s="5">
        <v>103.62</v>
      </c>
      <c r="E23" s="3">
        <f t="shared" si="0"/>
        <v>2.1173060220034744E-2</v>
      </c>
      <c r="F23" s="3">
        <f t="shared" si="1"/>
        <v>2.1173060220034744E-2</v>
      </c>
      <c r="G23" s="2">
        <f>F23*$D$30</f>
        <v>2.1373807357873007E-2</v>
      </c>
      <c r="H23" s="4">
        <f t="shared" si="2"/>
        <v>2.1373807357873007E-2</v>
      </c>
      <c r="I23" s="20"/>
    </row>
    <row r="24" spans="2:13" ht="15.75">
      <c r="B24" s="3" t="s">
        <v>21</v>
      </c>
      <c r="C24" s="5">
        <f>G17</f>
        <v>43.933929999999982</v>
      </c>
      <c r="D24" s="5">
        <v>44.01</v>
      </c>
      <c r="E24" s="6">
        <f t="shared" ref="E24" si="3">C24/D24</f>
        <v>0.99827152919790918</v>
      </c>
      <c r="F24" s="6">
        <f>E24*2</f>
        <v>1.9965430583958184</v>
      </c>
      <c r="G24" s="2">
        <f>F24*$D$30</f>
        <v>2.0154727879851464</v>
      </c>
      <c r="H24" s="22">
        <f>G24/2</f>
        <v>1.0077363939925732</v>
      </c>
    </row>
    <row r="25" spans="2:13">
      <c r="B25" s="6" t="s">
        <v>12</v>
      </c>
      <c r="C25" s="15">
        <f>SUM(C22:C24)</f>
        <v>99.634218333333322</v>
      </c>
      <c r="D25" s="7"/>
      <c r="E25" s="7"/>
      <c r="F25" s="3">
        <f>SUM(F22:F24)</f>
        <v>2.9718233909648784</v>
      </c>
      <c r="G25" s="7"/>
      <c r="H25" s="7"/>
      <c r="I25" s="7"/>
    </row>
    <row r="28" spans="2:13">
      <c r="B28" s="9" t="s">
        <v>13</v>
      </c>
      <c r="C28" s="10"/>
      <c r="D28" s="11">
        <v>3</v>
      </c>
    </row>
    <row r="29" spans="2:13">
      <c r="B29" s="10"/>
      <c r="C29" s="10"/>
      <c r="D29" s="10"/>
    </row>
    <row r="30" spans="2:13">
      <c r="B30" s="10" t="s">
        <v>14</v>
      </c>
      <c r="C30" s="10"/>
      <c r="D30" s="10">
        <f>D28/F25</f>
        <v>1.0094812528634056</v>
      </c>
    </row>
    <row r="34" spans="1:14" ht="20.25">
      <c r="B34" s="8" t="s">
        <v>15</v>
      </c>
      <c r="C34" s="7"/>
      <c r="D34" s="17" t="s">
        <v>22</v>
      </c>
      <c r="I34" s="18"/>
    </row>
    <row r="35" spans="1:14" ht="20.25">
      <c r="B35" s="8" t="s">
        <v>16</v>
      </c>
      <c r="C35" s="7"/>
      <c r="D35" s="17" t="s">
        <v>29</v>
      </c>
    </row>
    <row r="40" spans="1:14">
      <c r="A40" s="7" t="s">
        <v>27</v>
      </c>
      <c r="B40" s="7"/>
      <c r="C40" s="7"/>
      <c r="D40" s="7"/>
    </row>
    <row r="41" spans="1:14">
      <c r="A41" s="7" t="s">
        <v>26</v>
      </c>
    </row>
    <row r="43" spans="1:14">
      <c r="A43" s="7" t="s">
        <v>17</v>
      </c>
    </row>
    <row r="44" spans="1:14">
      <c r="A44" s="7" t="s">
        <v>23</v>
      </c>
    </row>
    <row r="45" spans="1:14">
      <c r="A45" s="7" t="s">
        <v>24</v>
      </c>
    </row>
    <row r="46" spans="1:14">
      <c r="A46" s="7" t="s">
        <v>25</v>
      </c>
      <c r="F46" s="20"/>
      <c r="G46" s="20"/>
      <c r="H46" s="20"/>
      <c r="I46" s="20"/>
      <c r="J46" s="20"/>
      <c r="K46" s="20"/>
      <c r="L46" s="20"/>
      <c r="N46" s="20"/>
    </row>
    <row r="47" spans="1:14">
      <c r="A47" s="7"/>
    </row>
    <row r="48" spans="1:14">
      <c r="A48" s="7"/>
      <c r="L48" s="19"/>
    </row>
    <row r="49" spans="1:11">
      <c r="A49" s="7"/>
    </row>
    <row r="50" spans="1:11">
      <c r="A50" s="7"/>
    </row>
    <row r="55" spans="1:11">
      <c r="I55" s="19"/>
      <c r="K55" s="19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R080142</vt:lpstr>
      <vt:lpstr>'R080142'!Área_de_impresión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eduardo</cp:lastModifiedBy>
  <cp:lastPrinted>2014-10-02T23:35:20Z</cp:lastPrinted>
  <dcterms:created xsi:type="dcterms:W3CDTF">2013-02-13T18:48:10Z</dcterms:created>
  <dcterms:modified xsi:type="dcterms:W3CDTF">2015-03-02T20:02:45Z</dcterms:modified>
</cp:coreProperties>
</file>