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00" yWindow="375" windowWidth="13245" windowHeight="9660"/>
  </bookViews>
  <sheets>
    <sheet name="R150021" sheetId="3" r:id="rId1"/>
  </sheets>
  <definedNames>
    <definedName name="_xlnm.Print_Area" localSheetId="0">'R150021'!$A$1:$K$44</definedName>
  </definedNames>
  <calcPr calcId="125725"/>
</workbook>
</file>

<file path=xl/calcChain.xml><?xml version="1.0" encoding="utf-8"?>
<calcChain xmlns="http://schemas.openxmlformats.org/spreadsheetml/2006/main">
  <c r="E20" i="3"/>
  <c r="F20" s="1"/>
  <c r="E19"/>
  <c r="F19" s="1"/>
  <c r="F21"/>
  <c r="E21"/>
  <c r="E14" l="1"/>
  <c r="F14"/>
  <c r="G14"/>
  <c r="E15"/>
  <c r="F15"/>
  <c r="G15"/>
  <c r="D15"/>
  <c r="D14"/>
  <c r="F22" l="1"/>
  <c r="C22"/>
  <c r="D27" l="1"/>
  <c r="G21" l="1"/>
  <c r="H21" s="1"/>
  <c r="G20"/>
  <c r="H20" s="1"/>
  <c r="G19"/>
  <c r="H19" s="1"/>
</calcChain>
</file>

<file path=xl/sharedStrings.xml><?xml version="1.0" encoding="utf-8"?>
<sst xmlns="http://schemas.openxmlformats.org/spreadsheetml/2006/main" count="43" uniqueCount="31">
  <si>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</si>
  <si>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</si>
  <si>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</si>
  <si>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</si>
  <si>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</si>
  <si>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</si>
  <si>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</si>
  <si>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</si>
  <si>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</si>
  <si>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</si>
  <si>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</si>
  <si>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</si>
  <si>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</si>
  <si>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</si>
  <si>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</si>
  <si>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</si>
  <si>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</si>
  <si>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Standard Name :   </t>
  </si>
  <si>
    <t>CaO</t>
  </si>
  <si>
    <t>SrO</t>
  </si>
  <si>
    <t>CO2</t>
  </si>
  <si>
    <r>
      <t>CO</t>
    </r>
    <r>
      <rPr>
        <vertAlign val="subscript"/>
        <sz val="10"/>
        <rFont val="Arial"/>
        <family val="2"/>
      </rPr>
      <t>2</t>
    </r>
  </si>
  <si>
    <r>
      <t>CaCO</t>
    </r>
    <r>
      <rPr>
        <vertAlign val="subscript"/>
        <sz val="14"/>
        <rFont val="Calibri"/>
        <family val="2"/>
        <scheme val="minor"/>
      </rPr>
      <t>3</t>
    </r>
  </si>
  <si>
    <r>
      <t>(Ca</t>
    </r>
    <r>
      <rPr>
        <vertAlign val="subscript"/>
        <sz val="14"/>
        <rFont val="Calibri"/>
        <family val="2"/>
        <scheme val="minor"/>
      </rPr>
      <t>0.99</t>
    </r>
    <r>
      <rPr>
        <sz val="14"/>
        <rFont val="Calibri"/>
        <family val="2"/>
        <scheme val="minor"/>
      </rPr>
      <t>Sr</t>
    </r>
    <r>
      <rPr>
        <vertAlign val="subscript"/>
        <sz val="14"/>
        <rFont val="Calibri"/>
        <family val="2"/>
        <scheme val="minor"/>
      </rPr>
      <t>0.01</t>
    </r>
    <r>
      <rPr>
        <sz val="14"/>
        <rFont val="Calibri"/>
        <family val="2"/>
        <scheme val="minor"/>
      </rPr>
      <t>)CO</t>
    </r>
    <r>
      <rPr>
        <vertAlign val="subscript"/>
        <sz val="14"/>
        <rFont val="Calibri"/>
        <family val="2"/>
        <scheme val="minor"/>
      </rPr>
      <t>3</t>
    </r>
  </si>
  <si>
    <t xml:space="preserve"> Ca On calcite </t>
  </si>
  <si>
    <t xml:space="preserve"> Sr On SrTiO3 </t>
  </si>
  <si>
    <t xml:space="preserve"> Ba On barite2 </t>
  </si>
  <si>
    <t xml:space="preserve">Beam Size :  20 µm </t>
  </si>
  <si>
    <t xml:space="preserve">Column Conditions :  Cond 1 : 15keV 10nA  </t>
  </si>
  <si>
    <t>R150021</t>
  </si>
  <si>
    <t>Aragonite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</si>
</sst>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5" fillId="0" borderId="0" xfId="0" applyFont="1"/>
    <xf numFmtId="0" fontId="7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2" fillId="0" borderId="3" xfId="0" applyFont="1" applyBorder="1"/>
    <xf numFmtId="0" fontId="8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topLeftCell="A13" zoomScale="85" zoomScaleNormal="85" workbookViewId="0">
      <selection activeCell="I33" sqref="I33"/>
    </sheetView>
  </sheetViews>
  <sheetFormatPr baseColWidth="10" defaultColWidth="11.42578125" defaultRowHeight="15"/>
  <cols>
    <col min="1" max="1" width="11.42578125" style="12"/>
    <col min="2" max="2" width="14" style="12" customWidth="1"/>
    <col min="3" max="3" width="21.85546875" style="12" customWidth="1"/>
    <col min="4" max="4" width="11.42578125" style="12"/>
    <col min="5" max="5" width="13.140625" style="12" customWidth="1"/>
    <col min="6" max="7" width="11.42578125" style="12"/>
    <col min="8" max="8" width="16" style="12" customWidth="1"/>
    <col min="9" max="9" width="12" style="12" bestFit="1" customWidth="1"/>
    <col min="10" max="10" width="13.28515625" style="12" customWidth="1"/>
    <col min="11" max="16384" width="11.42578125" style="12"/>
  </cols>
  <sheetData>
    <row r="1" spans="1:13">
      <c r="A1" s="23" t="s">
        <v>29</v>
      </c>
      <c r="B1" s="12" t="s">
        <v>30</v>
      </c>
      <c r="D1" s="19"/>
    </row>
    <row r="3" spans="1:13"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/>
    </row>
    <row r="4" spans="1:13">
      <c r="B4" s="7" t="s">
        <v>2</v>
      </c>
      <c r="C4" s="7" t="s">
        <v>3</v>
      </c>
      <c r="D4" s="7" t="s">
        <v>18</v>
      </c>
      <c r="E4" s="7" t="s">
        <v>19</v>
      </c>
      <c r="F4" s="7" t="s">
        <v>20</v>
      </c>
      <c r="G4" s="7" t="s">
        <v>1</v>
      </c>
      <c r="H4" s="7"/>
      <c r="I4" s="7"/>
      <c r="J4" s="7"/>
      <c r="K4" s="7"/>
      <c r="L4" s="7"/>
      <c r="M4" s="7"/>
    </row>
    <row r="5" spans="1:13">
      <c r="B5" s="24">
        <v>31</v>
      </c>
      <c r="C5" s="7" t="s">
        <v>29</v>
      </c>
      <c r="D5" s="7">
        <v>55.19079</v>
      </c>
      <c r="E5" s="7">
        <v>0.96392</v>
      </c>
      <c r="F5" s="7">
        <v>43.933929999999997</v>
      </c>
      <c r="G5" s="7">
        <v>100.1215</v>
      </c>
      <c r="H5" s="7"/>
      <c r="I5" s="7"/>
      <c r="J5" s="7"/>
      <c r="K5" s="7"/>
      <c r="L5" s="7"/>
      <c r="M5" s="7"/>
    </row>
    <row r="6" spans="1:13">
      <c r="B6" s="24">
        <v>32</v>
      </c>
      <c r="C6" s="7" t="s">
        <v>29</v>
      </c>
      <c r="D6" s="7">
        <v>54.882890000000003</v>
      </c>
      <c r="E6" s="7">
        <v>1.0200800000000001</v>
      </c>
      <c r="F6" s="7">
        <v>43.933929999999997</v>
      </c>
      <c r="G6" s="7">
        <v>99.912220000000005</v>
      </c>
      <c r="H6" s="7"/>
      <c r="I6" s="7"/>
      <c r="J6" s="7"/>
      <c r="K6" s="7"/>
      <c r="L6" s="7"/>
      <c r="M6" s="7"/>
    </row>
    <row r="7" spans="1:13">
      <c r="B7" s="24">
        <v>33</v>
      </c>
      <c r="C7" s="7" t="s">
        <v>29</v>
      </c>
      <c r="D7" s="7">
        <v>55.299939999999999</v>
      </c>
      <c r="E7" s="7">
        <v>1.02023</v>
      </c>
      <c r="F7" s="7">
        <v>43.933929999999997</v>
      </c>
      <c r="G7" s="7">
        <v>100.25409999999999</v>
      </c>
      <c r="H7" s="7"/>
      <c r="I7" s="7"/>
      <c r="J7" s="7"/>
      <c r="K7" s="7"/>
      <c r="L7" s="7"/>
      <c r="M7" s="7"/>
    </row>
    <row r="8" spans="1:13">
      <c r="B8" s="24">
        <v>34</v>
      </c>
      <c r="C8" s="7" t="s">
        <v>29</v>
      </c>
      <c r="D8" s="7">
        <v>55.155169999999998</v>
      </c>
      <c r="E8" s="7">
        <v>1.0137499999999999</v>
      </c>
      <c r="F8" s="7">
        <v>43.933929999999997</v>
      </c>
      <c r="G8" s="7">
        <v>100.10290000000001</v>
      </c>
      <c r="H8" s="7"/>
      <c r="I8" s="7"/>
      <c r="J8" s="7"/>
      <c r="K8" s="7"/>
      <c r="L8" s="7"/>
      <c r="M8" s="7"/>
    </row>
    <row r="9" spans="1:13">
      <c r="B9" s="24">
        <v>35</v>
      </c>
      <c r="C9" s="7" t="s">
        <v>29</v>
      </c>
      <c r="D9" s="7">
        <v>55.163640000000001</v>
      </c>
      <c r="E9" s="7">
        <v>0.96096999999999999</v>
      </c>
      <c r="F9" s="7">
        <v>43.933929999999997</v>
      </c>
      <c r="G9" s="7">
        <v>100.0585</v>
      </c>
      <c r="H9" s="7"/>
      <c r="I9" s="7"/>
      <c r="J9" s="7"/>
      <c r="K9" s="7"/>
      <c r="L9" s="7"/>
      <c r="M9" s="7"/>
    </row>
    <row r="10" spans="1:13">
      <c r="B10" s="24">
        <v>40</v>
      </c>
      <c r="C10" s="7" t="s">
        <v>29</v>
      </c>
      <c r="D10" s="7">
        <v>55.233719999999998</v>
      </c>
      <c r="E10" s="7">
        <v>0.94989999999999997</v>
      </c>
      <c r="F10" s="7">
        <v>43.933929999999997</v>
      </c>
      <c r="G10" s="7">
        <v>100.1176</v>
      </c>
      <c r="H10" s="7"/>
      <c r="I10" s="7"/>
      <c r="J10" s="7"/>
      <c r="K10" s="7"/>
      <c r="L10" s="7"/>
      <c r="M10" s="7"/>
    </row>
    <row r="11" spans="1:13">
      <c r="B11" s="24">
        <v>42</v>
      </c>
      <c r="C11" s="7" t="s">
        <v>29</v>
      </c>
      <c r="D11" s="7">
        <v>55.192219999999999</v>
      </c>
      <c r="E11" s="7">
        <v>0.96277000000000001</v>
      </c>
      <c r="F11" s="7">
        <v>43.933929999999997</v>
      </c>
      <c r="G11" s="7">
        <v>100.122</v>
      </c>
      <c r="H11" s="7"/>
      <c r="I11" s="7"/>
      <c r="J11" s="7"/>
      <c r="K11" s="7"/>
      <c r="L11" s="7"/>
      <c r="M11" s="7"/>
    </row>
    <row r="12" spans="1:13">
      <c r="B12" s="24">
        <v>43</v>
      </c>
      <c r="C12" s="7" t="s">
        <v>29</v>
      </c>
      <c r="D12" s="7">
        <v>55.248959999999997</v>
      </c>
      <c r="E12" s="7">
        <v>0.98812</v>
      </c>
      <c r="F12" s="7">
        <v>43.933929999999997</v>
      </c>
      <c r="G12" s="7">
        <v>100.17570000000001</v>
      </c>
      <c r="H12" s="7"/>
      <c r="I12" s="7"/>
      <c r="J12" s="7"/>
      <c r="K12" s="7"/>
      <c r="L12" s="7"/>
      <c r="M12" s="7"/>
    </row>
    <row r="13" spans="1:13" ht="15.75" thickBot="1">
      <c r="B13" s="24">
        <v>45</v>
      </c>
      <c r="C13" s="7" t="s">
        <v>29</v>
      </c>
      <c r="D13" s="7">
        <v>55.04909</v>
      </c>
      <c r="E13" s="7">
        <v>1.0285200000000001</v>
      </c>
      <c r="F13" s="7">
        <v>43.933929999999997</v>
      </c>
      <c r="G13" s="7">
        <v>100.0116</v>
      </c>
      <c r="H13" s="7"/>
      <c r="I13" s="7"/>
      <c r="J13" s="7"/>
      <c r="K13" s="7"/>
      <c r="L13" s="7"/>
      <c r="M13" s="7"/>
    </row>
    <row r="14" spans="1:13">
      <c r="B14" s="13" t="s">
        <v>4</v>
      </c>
      <c r="C14" s="14"/>
      <c r="D14" s="14">
        <f>AVERAGE(D5:D13)</f>
        <v>55.157380000000003</v>
      </c>
      <c r="E14" s="14">
        <f>AVERAGE(E5:E13)</f>
        <v>0.9898066666666665</v>
      </c>
      <c r="F14" s="14">
        <f>AVERAGE(F5:F13)</f>
        <v>43.933929999999989</v>
      </c>
      <c r="G14" s="14">
        <f>AVERAGE(G5:G13)</f>
        <v>100.09734666666667</v>
      </c>
      <c r="H14" s="7"/>
      <c r="I14" s="7"/>
      <c r="J14" s="7"/>
      <c r="K14" s="7"/>
      <c r="L14" s="7"/>
      <c r="M14" s="7"/>
    </row>
    <row r="15" spans="1:13">
      <c r="B15" s="7" t="s">
        <v>5</v>
      </c>
      <c r="D15" s="12">
        <f>STDEV(D5:D13)</f>
        <v>0.12449079042242299</v>
      </c>
      <c r="E15" s="12">
        <f>STDEV(E5:E13)</f>
        <v>3.1108882172138579E-2</v>
      </c>
      <c r="F15" s="12">
        <f>STDEV(F5:F13)</f>
        <v>7.5364438016821196E-15</v>
      </c>
      <c r="G15" s="12">
        <f>STDEV(G5:G13)</f>
        <v>9.7131674030666471E-2</v>
      </c>
      <c r="H15" s="7"/>
      <c r="I15" s="7"/>
      <c r="J15" s="7"/>
      <c r="K15" s="7"/>
      <c r="L15" s="7"/>
      <c r="M15" s="7"/>
    </row>
    <row r="16" spans="1:13">
      <c r="J16" s="7"/>
      <c r="K16" s="7"/>
      <c r="L16" s="7"/>
      <c r="M16" s="7"/>
    </row>
    <row r="17" spans="2:13">
      <c r="J17" s="7"/>
      <c r="K17" s="7"/>
      <c r="L17" s="7"/>
      <c r="M17" s="7"/>
    </row>
    <row r="18" spans="2:13" ht="15.75" thickBot="1">
      <c r="B18" s="1" t="s">
        <v>0</v>
      </c>
      <c r="C18" s="1" t="s">
        <v>6</v>
      </c>
      <c r="D18" s="1" t="s">
        <v>7</v>
      </c>
      <c r="E18" s="1" t="s">
        <v>8</v>
      </c>
      <c r="F18" s="1" t="s">
        <v>9</v>
      </c>
      <c r="G18" s="1" t="s">
        <v>10</v>
      </c>
      <c r="H18" s="1" t="s">
        <v>11</v>
      </c>
      <c r="I18" s="16"/>
    </row>
    <row r="19" spans="2:13">
      <c r="B19" s="3" t="s">
        <v>18</v>
      </c>
      <c r="C19" s="4">
        <v>55.16</v>
      </c>
      <c r="D19" s="5">
        <v>56.08</v>
      </c>
      <c r="E19" s="3">
        <f t="shared" ref="E19:E20" si="0">C19/D19</f>
        <v>0.98359486447931521</v>
      </c>
      <c r="F19" s="3">
        <f t="shared" ref="F19:F20" si="1">E19*1</f>
        <v>0.98359486447931521</v>
      </c>
      <c r="G19" s="2">
        <f>F19*$D$27</f>
        <v>0.98704509137843421</v>
      </c>
      <c r="H19" s="4">
        <f t="shared" ref="H19:H20" si="2">G19</f>
        <v>0.98704509137843421</v>
      </c>
      <c r="I19" s="16"/>
    </row>
    <row r="20" spans="2:13">
      <c r="B20" s="22" t="s">
        <v>19</v>
      </c>
      <c r="C20" s="4">
        <v>0.99</v>
      </c>
      <c r="D20" s="5">
        <v>103.62</v>
      </c>
      <c r="E20" s="3">
        <f t="shared" si="0"/>
        <v>9.5541401273885346E-3</v>
      </c>
      <c r="F20" s="3">
        <f t="shared" si="1"/>
        <v>9.5541401273885346E-3</v>
      </c>
      <c r="G20" s="2">
        <f t="shared" ref="G20:G21" si="3">F20*$D$27</f>
        <v>9.5876538762458136E-3</v>
      </c>
      <c r="H20" s="4">
        <f t="shared" si="2"/>
        <v>9.5876538762458136E-3</v>
      </c>
    </row>
    <row r="21" spans="2:13" ht="15.75">
      <c r="B21" s="3" t="s">
        <v>21</v>
      </c>
      <c r="C21" s="5">
        <v>43.93</v>
      </c>
      <c r="D21" s="5">
        <v>44.01</v>
      </c>
      <c r="E21" s="6">
        <f t="shared" ref="E21" si="4">C21/D21</f>
        <v>0.99818223131106576</v>
      </c>
      <c r="F21" s="6">
        <f>E21*2</f>
        <v>1.9963644626221315</v>
      </c>
      <c r="G21" s="2">
        <f t="shared" si="3"/>
        <v>2.0033672547453198</v>
      </c>
      <c r="H21" s="4">
        <f>G21/2</f>
        <v>1.0016836273726599</v>
      </c>
      <c r="I21" s="17"/>
    </row>
    <row r="22" spans="2:13">
      <c r="B22" s="6" t="s">
        <v>12</v>
      </c>
      <c r="C22" s="15">
        <f>SUM(C19:C21)</f>
        <v>100.08</v>
      </c>
      <c r="D22" s="7"/>
      <c r="E22" s="7"/>
      <c r="F22" s="3">
        <f>SUM(F19:F21)</f>
        <v>2.9895134672288353</v>
      </c>
      <c r="G22" s="7"/>
      <c r="H22" s="7"/>
      <c r="I22" s="7"/>
    </row>
    <row r="25" spans="2:13">
      <c r="B25" s="9" t="s">
        <v>13</v>
      </c>
      <c r="C25" s="10"/>
      <c r="D25" s="11">
        <v>3</v>
      </c>
    </row>
    <row r="26" spans="2:13">
      <c r="B26" s="10"/>
      <c r="C26" s="10"/>
      <c r="D26" s="10"/>
    </row>
    <row r="27" spans="2:13">
      <c r="B27" s="10" t="s">
        <v>14</v>
      </c>
      <c r="C27" s="10"/>
      <c r="D27" s="10">
        <f>D25/F22</f>
        <v>1.0035077723803951</v>
      </c>
    </row>
    <row r="30" spans="2:13" ht="20.25">
      <c r="B30" s="8" t="s">
        <v>15</v>
      </c>
      <c r="C30" s="7"/>
      <c r="D30" s="18" t="s">
        <v>22</v>
      </c>
      <c r="I30" s="19"/>
    </row>
    <row r="31" spans="2:13" ht="20.25">
      <c r="B31" s="8" t="s">
        <v>16</v>
      </c>
      <c r="C31" s="7"/>
      <c r="D31" s="18" t="s">
        <v>23</v>
      </c>
    </row>
    <row r="36" spans="1:14">
      <c r="A36" s="7" t="s">
        <v>28</v>
      </c>
      <c r="B36" s="7"/>
      <c r="C36" s="7"/>
      <c r="D36" s="7"/>
    </row>
    <row r="37" spans="1:14">
      <c r="A37" s="7" t="s">
        <v>27</v>
      </c>
    </row>
    <row r="39" spans="1:14">
      <c r="A39" s="7" t="s">
        <v>17</v>
      </c>
    </row>
    <row r="40" spans="1:14">
      <c r="A40" s="7" t="s">
        <v>24</v>
      </c>
    </row>
    <row r="41" spans="1:14">
      <c r="A41" s="7" t="s">
        <v>25</v>
      </c>
    </row>
    <row r="42" spans="1:14">
      <c r="A42" s="7" t="s">
        <v>26</v>
      </c>
      <c r="F42" s="21"/>
      <c r="G42" s="21"/>
      <c r="H42" s="21"/>
      <c r="I42" s="21"/>
      <c r="J42" s="21"/>
      <c r="K42" s="21"/>
      <c r="L42" s="21"/>
      <c r="N42" s="21"/>
    </row>
    <row r="43" spans="1:14">
      <c r="A43" s="7"/>
    </row>
    <row r="44" spans="1:14">
      <c r="A44" s="7"/>
      <c r="L44" s="20"/>
    </row>
    <row r="45" spans="1:14">
      <c r="A45" s="7"/>
    </row>
    <row r="46" spans="1:14">
      <c r="A46" s="7"/>
    </row>
    <row r="51" spans="9:11">
      <c r="I51" s="20"/>
      <c r="K51" s="20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R150021</vt:lpstr>
      <vt:lpstr>'R150021'!Área_de_impresión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eduardo</cp:lastModifiedBy>
  <cp:lastPrinted>2014-10-02T23:35:20Z</cp:lastPrinted>
  <dcterms:created xsi:type="dcterms:W3CDTF">2013-02-13T18:48:10Z</dcterms:created>
  <dcterms:modified xsi:type="dcterms:W3CDTF">2015-03-02T19:49:09Z</dcterms:modified>
</cp:coreProperties>
</file>